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hes623\Udata\Research Department\IR\IPEDS Enrollment\Fall 2023\Report Development\"/>
    </mc:Choice>
  </mc:AlternateContent>
  <xr:revisionPtr revIDLastSave="0" documentId="8_{1FE4DEE4-E4D6-4D1A-ADCD-AAEDCCAD30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28" i="1" s="1"/>
  <c r="B30" i="1"/>
  <c r="C28" i="1" s="1"/>
  <c r="D44" i="1"/>
  <c r="E43" i="1" s="1"/>
  <c r="B44" i="1"/>
  <c r="C43" i="1" s="1"/>
  <c r="D37" i="1"/>
  <c r="E35" i="1" s="1"/>
  <c r="B37" i="1"/>
  <c r="C35" i="1" s="1"/>
  <c r="D22" i="1"/>
  <c r="E20" i="1" s="1"/>
  <c r="B22" i="1"/>
  <c r="C20" i="1" s="1"/>
  <c r="D15" i="1"/>
  <c r="E13" i="1" s="1"/>
  <c r="E15" i="1" s="1"/>
  <c r="B15" i="1"/>
  <c r="C14" i="1" s="1"/>
  <c r="F13" i="1"/>
  <c r="F43" i="1"/>
  <c r="F42" i="1"/>
  <c r="F36" i="1"/>
  <c r="F35" i="1"/>
  <c r="F28" i="1"/>
  <c r="F27" i="1"/>
  <c r="F21" i="1"/>
  <c r="F20" i="1"/>
  <c r="F14" i="1"/>
  <c r="F29" i="1"/>
  <c r="E21" i="1"/>
  <c r="C29" i="1" l="1"/>
  <c r="F30" i="1"/>
  <c r="G28" i="1" s="1"/>
  <c r="E22" i="1"/>
  <c r="E29" i="1"/>
  <c r="E27" i="1"/>
  <c r="E30" i="1" s="1"/>
  <c r="G29" i="1"/>
  <c r="C27" i="1"/>
  <c r="G27" i="1"/>
  <c r="E42" i="1"/>
  <c r="E44" i="1" s="1"/>
  <c r="F44" i="1"/>
  <c r="G42" i="1" s="1"/>
  <c r="C42" i="1"/>
  <c r="C44" i="1" s="1"/>
  <c r="E36" i="1"/>
  <c r="E37" i="1" s="1"/>
  <c r="C36" i="1"/>
  <c r="C37" i="1" s="1"/>
  <c r="F37" i="1"/>
  <c r="G36" i="1" s="1"/>
  <c r="F22" i="1"/>
  <c r="G20" i="1" s="1"/>
  <c r="C21" i="1"/>
  <c r="C22" i="1" s="1"/>
  <c r="C13" i="1"/>
  <c r="C15" i="1" s="1"/>
  <c r="F15" i="1"/>
  <c r="G14" i="1" s="1"/>
  <c r="G43" i="1" l="1"/>
  <c r="G44" i="1" s="1"/>
  <c r="C30" i="1"/>
  <c r="G30" i="1"/>
  <c r="G35" i="1"/>
  <c r="G37" i="1" s="1"/>
  <c r="G21" i="1"/>
  <c r="G22" i="1" s="1"/>
  <c r="G13" i="1"/>
  <c r="G15" i="1" s="1"/>
</calcChain>
</file>

<file path=xl/sharedStrings.xml><?xml version="1.0" encoding="utf-8"?>
<sst xmlns="http://schemas.openxmlformats.org/spreadsheetml/2006/main" count="40" uniqueCount="33">
  <si>
    <t>ALABAMA COMMISSION ON HIGHER EDUCATION</t>
  </si>
  <si>
    <t>GENERAL CHARACTERISTICS OF HEADCOUNT ENROLLMENT</t>
  </si>
  <si>
    <t>PUBLIC INSTITUTIONS</t>
  </si>
  <si>
    <t xml:space="preserve">PRIVATE INSTITUTIONS </t>
  </si>
  <si>
    <t>ALL INSTITUTIONS</t>
  </si>
  <si>
    <t>ENROLLMENT</t>
  </si>
  <si>
    <t>Percent</t>
  </si>
  <si>
    <t>CHARACTERISTICS</t>
  </si>
  <si>
    <t>Number</t>
  </si>
  <si>
    <t>of Public</t>
  </si>
  <si>
    <t>of Private</t>
  </si>
  <si>
    <t>of All</t>
  </si>
  <si>
    <t>TOTAL ENROLLMENT</t>
  </si>
  <si>
    <t xml:space="preserve">  Four-Year Institutions</t>
  </si>
  <si>
    <t xml:space="preserve">  Two-Year Institutions</t>
  </si>
  <si>
    <t xml:space="preserve">    Total</t>
  </si>
  <si>
    <t>GENDER</t>
  </si>
  <si>
    <t xml:space="preserve">  Men</t>
  </si>
  <si>
    <t xml:space="preserve">  Women</t>
  </si>
  <si>
    <t xml:space="preserve">  Black</t>
  </si>
  <si>
    <t xml:space="preserve">  White</t>
  </si>
  <si>
    <t xml:space="preserve">  Other</t>
  </si>
  <si>
    <t xml:space="preserve">  Full-Time</t>
  </si>
  <si>
    <t xml:space="preserve">  Part-Time</t>
  </si>
  <si>
    <t xml:space="preserve">    Undergraduate</t>
  </si>
  <si>
    <t xml:space="preserve">    Graduate</t>
  </si>
  <si>
    <t xml:space="preserve">      Total</t>
  </si>
  <si>
    <t>ATTENDANCE STATUS</t>
  </si>
  <si>
    <t>LEVEL OF INSTRUCTION</t>
  </si>
  <si>
    <t>ALABAMA HIGHER EDUCATION COLLEGES AND UNIVERSITIES</t>
  </si>
  <si>
    <t xml:space="preserve">RACE/ETHNICITY </t>
  </si>
  <si>
    <t>FALL 2023</t>
  </si>
  <si>
    <r>
      <t xml:space="preserve">SOURCE:  </t>
    </r>
    <r>
      <rPr>
        <u/>
        <sz val="10"/>
        <rFont val="Arial"/>
        <family val="2"/>
      </rPr>
      <t>Integrated Postsecondary Education Data System (IPEDS), Fall 2023 Enrollment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</si>
</sst>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/>
    <xf numFmtId="0" fontId="6" fillId="0" borderId="0" xfId="0" applyFont="1"/>
    <xf numFmtId="0" fontId="0" fillId="0" borderId="4" xfId="0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5" xfId="0" applyFont="1" applyBorder="1"/>
    <xf numFmtId="9" fontId="1" fillId="0" borderId="0" xfId="1" applyFont="1" applyBorder="1"/>
    <xf numFmtId="9" fontId="1" fillId="0" borderId="5" xfId="1" applyFont="1" applyBorder="1"/>
    <xf numFmtId="165" fontId="1" fillId="0" borderId="0" xfId="0" applyNumberFormat="1" applyFont="1" applyBorder="1"/>
    <xf numFmtId="3" fontId="1" fillId="0" borderId="0" xfId="0" applyNumberFormat="1" applyFont="1" applyBorder="1"/>
    <xf numFmtId="165" fontId="1" fillId="0" borderId="5" xfId="0" applyNumberFormat="1" applyFont="1" applyBorder="1"/>
    <xf numFmtId="0" fontId="0" fillId="0" borderId="3" xfId="0" applyBorder="1"/>
    <xf numFmtId="9" fontId="1" fillId="0" borderId="2" xfId="1" applyFont="1" applyBorder="1"/>
    <xf numFmtId="9" fontId="1" fillId="0" borderId="6" xfId="1" applyFont="1" applyBorder="1"/>
    <xf numFmtId="3" fontId="6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0" fillId="0" borderId="1" xfId="0" applyFill="1" applyBorder="1"/>
    <xf numFmtId="0" fontId="1" fillId="0" borderId="0" xfId="0" applyFont="1" applyFill="1" applyBorder="1"/>
    <xf numFmtId="0" fontId="1" fillId="0" borderId="1" xfId="0" applyFont="1" applyFill="1" applyBorder="1"/>
    <xf numFmtId="164" fontId="1" fillId="0" borderId="0" xfId="0" applyNumberFormat="1" applyFont="1" applyFill="1" applyBorder="1"/>
    <xf numFmtId="0" fontId="1" fillId="0" borderId="5" xfId="0" applyFont="1" applyFill="1" applyBorder="1"/>
    <xf numFmtId="3" fontId="0" fillId="0" borderId="0" xfId="0" applyNumberFormat="1" applyFill="1" applyBorder="1"/>
    <xf numFmtId="9" fontId="1" fillId="0" borderId="0" xfId="1" applyFont="1" applyFill="1" applyBorder="1"/>
    <xf numFmtId="3" fontId="6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9" fontId="1" fillId="0" borderId="5" xfId="1" applyFont="1" applyFill="1" applyBorder="1"/>
    <xf numFmtId="3" fontId="1" fillId="0" borderId="0" xfId="0" applyNumberFormat="1" applyFont="1" applyFill="1" applyBorder="1"/>
    <xf numFmtId="165" fontId="1" fillId="0" borderId="0" xfId="0" applyNumberFormat="1" applyFont="1" applyFill="1" applyBorder="1"/>
    <xf numFmtId="165" fontId="1" fillId="0" borderId="5" xfId="0" applyNumberFormat="1" applyFont="1" applyFill="1" applyBorder="1"/>
    <xf numFmtId="3" fontId="1" fillId="4" borderId="1" xfId="0" applyNumberFormat="1" applyFont="1" applyFill="1" applyBorder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0" xfId="0" applyFont="1"/>
    <xf numFmtId="0" fontId="6" fillId="0" borderId="0" xfId="0" applyFont="1"/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workbookViewId="0">
      <selection activeCell="A6" sqref="A6"/>
    </sheetView>
  </sheetViews>
  <sheetFormatPr defaultRowHeight="12.75" x14ac:dyDescent="0.2"/>
  <cols>
    <col min="1" max="1" width="26" customWidth="1"/>
    <col min="2" max="6" width="11.7109375" customWidth="1"/>
    <col min="7" max="7" width="12.7109375" customWidth="1"/>
  </cols>
  <sheetData>
    <row r="1" spans="1:7" x14ac:dyDescent="0.2">
      <c r="A1" s="48" t="s">
        <v>0</v>
      </c>
      <c r="B1" s="49"/>
      <c r="C1" s="49"/>
      <c r="D1" s="49"/>
      <c r="E1" s="49"/>
      <c r="F1" s="49"/>
      <c r="G1" s="50"/>
    </row>
    <row r="2" spans="1:7" x14ac:dyDescent="0.2">
      <c r="A2" s="57" t="s">
        <v>1</v>
      </c>
      <c r="B2" s="58"/>
      <c r="C2" s="58"/>
      <c r="D2" s="58"/>
      <c r="E2" s="58"/>
      <c r="F2" s="58"/>
      <c r="G2" s="59"/>
    </row>
    <row r="3" spans="1:7" x14ac:dyDescent="0.2">
      <c r="A3" s="57" t="s">
        <v>29</v>
      </c>
      <c r="B3" s="58"/>
      <c r="C3" s="58"/>
      <c r="D3" s="58"/>
      <c r="E3" s="58"/>
      <c r="F3" s="58"/>
      <c r="G3" s="59"/>
    </row>
    <row r="4" spans="1:7" x14ac:dyDescent="0.2">
      <c r="A4" s="51" t="s">
        <v>31</v>
      </c>
      <c r="B4" s="52"/>
      <c r="C4" s="52"/>
      <c r="D4" s="52"/>
      <c r="E4" s="52"/>
      <c r="F4" s="52"/>
      <c r="G4" s="53"/>
    </row>
    <row r="7" spans="1:7" x14ac:dyDescent="0.2">
      <c r="A7" s="9"/>
      <c r="B7" s="54" t="s">
        <v>2</v>
      </c>
      <c r="C7" s="55"/>
      <c r="D7" s="56" t="s">
        <v>3</v>
      </c>
      <c r="E7" s="55"/>
      <c r="F7" s="54" t="s">
        <v>4</v>
      </c>
      <c r="G7" s="55"/>
    </row>
    <row r="8" spans="1:7" x14ac:dyDescent="0.2">
      <c r="A8" s="10" t="s">
        <v>5</v>
      </c>
      <c r="B8" s="40"/>
      <c r="C8" s="40" t="s">
        <v>6</v>
      </c>
      <c r="D8" s="41"/>
      <c r="E8" s="40" t="s">
        <v>6</v>
      </c>
      <c r="F8" s="41"/>
      <c r="G8" s="42" t="s">
        <v>6</v>
      </c>
    </row>
    <row r="9" spans="1:7" x14ac:dyDescent="0.2">
      <c r="A9" s="11" t="s">
        <v>7</v>
      </c>
      <c r="B9" s="43" t="s">
        <v>8</v>
      </c>
      <c r="C9" s="43" t="s">
        <v>9</v>
      </c>
      <c r="D9" s="44" t="s">
        <v>8</v>
      </c>
      <c r="E9" s="43" t="s">
        <v>10</v>
      </c>
      <c r="F9" s="44" t="s">
        <v>8</v>
      </c>
      <c r="G9" s="45" t="s">
        <v>11</v>
      </c>
    </row>
    <row r="10" spans="1:7" x14ac:dyDescent="0.2">
      <c r="A10" s="12"/>
      <c r="B10" s="13"/>
      <c r="C10" s="13"/>
      <c r="D10" s="2"/>
      <c r="E10" s="14"/>
      <c r="F10" s="2"/>
      <c r="G10" s="15"/>
    </row>
    <row r="11" spans="1:7" x14ac:dyDescent="0.2">
      <c r="A11" s="25" t="s">
        <v>12</v>
      </c>
      <c r="B11" s="13"/>
      <c r="C11" s="13"/>
      <c r="D11" s="2"/>
      <c r="E11" s="14"/>
      <c r="F11" s="2"/>
      <c r="G11" s="15"/>
    </row>
    <row r="12" spans="1:7" x14ac:dyDescent="0.2">
      <c r="A12" s="26"/>
      <c r="B12" s="27"/>
      <c r="C12" s="27"/>
      <c r="D12" s="28"/>
      <c r="E12" s="29"/>
      <c r="F12" s="28"/>
      <c r="G12" s="30"/>
    </row>
    <row r="13" spans="1:7" x14ac:dyDescent="0.2">
      <c r="A13" s="28" t="s">
        <v>13</v>
      </c>
      <c r="B13" s="31">
        <v>177455</v>
      </c>
      <c r="C13" s="32">
        <f>B13/B15</f>
        <v>0.68034996108561552</v>
      </c>
      <c r="D13" s="33">
        <v>20144</v>
      </c>
      <c r="E13" s="32">
        <f>D13/D15</f>
        <v>1</v>
      </c>
      <c r="F13" s="34">
        <f>SUM(B13,D13)</f>
        <v>197599</v>
      </c>
      <c r="G13" s="35">
        <f>F13/F15</f>
        <v>0.70326686194047117</v>
      </c>
    </row>
    <row r="14" spans="1:7" x14ac:dyDescent="0.2">
      <c r="A14" s="28" t="s">
        <v>14</v>
      </c>
      <c r="B14" s="31">
        <v>83374</v>
      </c>
      <c r="C14" s="32">
        <f>B14/B15</f>
        <v>0.31965003891438454</v>
      </c>
      <c r="D14" s="33"/>
      <c r="E14" s="32"/>
      <c r="F14" s="34">
        <f>SUM(B14,D14)</f>
        <v>83374</v>
      </c>
      <c r="G14" s="35">
        <f>F14/F15</f>
        <v>0.29673313805952883</v>
      </c>
    </row>
    <row r="15" spans="1:7" x14ac:dyDescent="0.2">
      <c r="A15" s="28" t="s">
        <v>15</v>
      </c>
      <c r="B15" s="36">
        <f>SUM(B13:B14)</f>
        <v>260829</v>
      </c>
      <c r="C15" s="32">
        <f>SUM(C13:C14)</f>
        <v>1</v>
      </c>
      <c r="D15" s="33">
        <f>SUM(D13:D14)</f>
        <v>20144</v>
      </c>
      <c r="E15" s="32">
        <f>SUM(E13:E14)</f>
        <v>1</v>
      </c>
      <c r="F15" s="34">
        <f>SUM(B15,D15)</f>
        <v>280973</v>
      </c>
      <c r="G15" s="35">
        <f>SUM(G13:G14)</f>
        <v>1</v>
      </c>
    </row>
    <row r="16" spans="1:7" x14ac:dyDescent="0.2">
      <c r="A16" s="26"/>
      <c r="B16" s="36"/>
      <c r="C16" s="37"/>
      <c r="D16" s="34"/>
      <c r="E16" s="37"/>
      <c r="F16" s="34"/>
      <c r="G16" s="38"/>
    </row>
    <row r="17" spans="1:7" x14ac:dyDescent="0.2">
      <c r="A17" s="26"/>
      <c r="B17" s="36"/>
      <c r="C17" s="37"/>
      <c r="D17" s="34"/>
      <c r="E17" s="37"/>
      <c r="F17" s="34"/>
      <c r="G17" s="38"/>
    </row>
    <row r="18" spans="1:7" x14ac:dyDescent="0.2">
      <c r="A18" s="25" t="s">
        <v>16</v>
      </c>
      <c r="B18" s="36"/>
      <c r="C18" s="37"/>
      <c r="D18" s="34"/>
      <c r="E18" s="37"/>
      <c r="F18" s="34"/>
      <c r="G18" s="38"/>
    </row>
    <row r="19" spans="1:7" x14ac:dyDescent="0.2">
      <c r="A19" s="26"/>
      <c r="B19" s="36"/>
      <c r="C19" s="37"/>
      <c r="D19" s="34"/>
      <c r="E19" s="37"/>
      <c r="F19" s="34"/>
      <c r="G19" s="38"/>
    </row>
    <row r="20" spans="1:7" x14ac:dyDescent="0.2">
      <c r="A20" s="26" t="s">
        <v>17</v>
      </c>
      <c r="B20" s="36">
        <v>106420</v>
      </c>
      <c r="C20" s="32">
        <f>B20/B22</f>
        <v>0.40800677838737259</v>
      </c>
      <c r="D20" s="33">
        <v>8187</v>
      </c>
      <c r="E20" s="32">
        <f>D20/D22</f>
        <v>0.4064237490071485</v>
      </c>
      <c r="F20" s="34">
        <f>SUM(B20,D20)</f>
        <v>114607</v>
      </c>
      <c r="G20" s="35">
        <f>F20/F22</f>
        <v>0.40789328511992257</v>
      </c>
    </row>
    <row r="21" spans="1:7" x14ac:dyDescent="0.2">
      <c r="A21" s="26" t="s">
        <v>18</v>
      </c>
      <c r="B21" s="36">
        <v>154409</v>
      </c>
      <c r="C21" s="32">
        <f>B21/B22</f>
        <v>0.59199322161262746</v>
      </c>
      <c r="D21" s="33">
        <v>11957</v>
      </c>
      <c r="E21" s="32">
        <f>D21/D22</f>
        <v>0.5935762509928515</v>
      </c>
      <c r="F21" s="34">
        <f>SUM(B21,D21)</f>
        <v>166366</v>
      </c>
      <c r="G21" s="35">
        <f>F21/F22</f>
        <v>0.59210671488007749</v>
      </c>
    </row>
    <row r="22" spans="1:7" x14ac:dyDescent="0.2">
      <c r="A22" s="26" t="s">
        <v>15</v>
      </c>
      <c r="B22" s="36">
        <f>SUM(B20:B21)</f>
        <v>260829</v>
      </c>
      <c r="C22" s="32">
        <f>SUM(C20:C21)</f>
        <v>1</v>
      </c>
      <c r="D22" s="34">
        <f>SUM(D20:D21)</f>
        <v>20144</v>
      </c>
      <c r="E22" s="32">
        <f>SUM(E20:E21)</f>
        <v>1</v>
      </c>
      <c r="F22" s="34">
        <f>SUM(B22,D22)</f>
        <v>280973</v>
      </c>
      <c r="G22" s="35">
        <f>SUM(G20:G21)</f>
        <v>1</v>
      </c>
    </row>
    <row r="23" spans="1:7" x14ac:dyDescent="0.2">
      <c r="A23" s="26"/>
      <c r="B23" s="36"/>
      <c r="C23" s="37"/>
      <c r="D23" s="34"/>
      <c r="E23" s="37"/>
      <c r="F23" s="34"/>
      <c r="G23" s="38"/>
    </row>
    <row r="24" spans="1:7" x14ac:dyDescent="0.2">
      <c r="A24" s="26"/>
      <c r="B24" s="36"/>
      <c r="C24" s="37"/>
      <c r="D24" s="34"/>
      <c r="E24" s="37"/>
      <c r="F24" s="34"/>
      <c r="G24" s="38"/>
    </row>
    <row r="25" spans="1:7" x14ac:dyDescent="0.2">
      <c r="A25" s="25" t="s">
        <v>30</v>
      </c>
      <c r="B25" s="36"/>
      <c r="C25" s="37"/>
      <c r="D25" s="34"/>
      <c r="E25" s="37"/>
      <c r="F25" s="34"/>
      <c r="G25" s="38"/>
    </row>
    <row r="26" spans="1:7" x14ac:dyDescent="0.2">
      <c r="A26" s="26"/>
      <c r="B26" s="36"/>
      <c r="C26" s="37"/>
      <c r="D26" s="34"/>
      <c r="E26" s="37"/>
      <c r="F26" s="34"/>
      <c r="G26" s="38"/>
    </row>
    <row r="27" spans="1:7" x14ac:dyDescent="0.2">
      <c r="A27" s="26" t="s">
        <v>19</v>
      </c>
      <c r="B27" s="36">
        <v>57776</v>
      </c>
      <c r="C27" s="32">
        <f>B27/B30</f>
        <v>0.22150911133347903</v>
      </c>
      <c r="D27" s="33">
        <v>7924</v>
      </c>
      <c r="E27" s="32">
        <f>D27/D30</f>
        <v>0.39336775218427322</v>
      </c>
      <c r="F27" s="34">
        <f>SUM(B27,D27)</f>
        <v>65700</v>
      </c>
      <c r="G27" s="35">
        <f>F27/F30</f>
        <v>0.23383029686126425</v>
      </c>
    </row>
    <row r="28" spans="1:7" x14ac:dyDescent="0.2">
      <c r="A28" s="26" t="s">
        <v>20</v>
      </c>
      <c r="B28" s="36">
        <v>157261</v>
      </c>
      <c r="C28" s="32">
        <f>B28/B30</f>
        <v>0.60292758857335649</v>
      </c>
      <c r="D28" s="33">
        <v>8976</v>
      </c>
      <c r="E28" s="32">
        <f>D28/D30</f>
        <v>0.44559173947577441</v>
      </c>
      <c r="F28" s="34">
        <f>SUM(B28,D28)</f>
        <v>166237</v>
      </c>
      <c r="G28" s="35">
        <f>F28/F30</f>
        <v>0.59164759603235895</v>
      </c>
    </row>
    <row r="29" spans="1:7" x14ac:dyDescent="0.2">
      <c r="A29" s="26" t="s">
        <v>21</v>
      </c>
      <c r="B29" s="36">
        <v>45792</v>
      </c>
      <c r="C29" s="32">
        <f>B29/B30</f>
        <v>0.17556330009316448</v>
      </c>
      <c r="D29" s="33">
        <v>3244</v>
      </c>
      <c r="E29" s="32">
        <f>D29/D30</f>
        <v>0.16104050833995234</v>
      </c>
      <c r="F29" s="34">
        <f>SUM(B29,D29)</f>
        <v>49036</v>
      </c>
      <c r="G29" s="35">
        <f>F29/F30</f>
        <v>0.17452210710637678</v>
      </c>
    </row>
    <row r="30" spans="1:7" x14ac:dyDescent="0.2">
      <c r="A30" s="26" t="s">
        <v>15</v>
      </c>
      <c r="B30" s="36">
        <f>SUM(B27:B29)</f>
        <v>260829</v>
      </c>
      <c r="C30" s="32">
        <f>SUM(C27:C29)</f>
        <v>1</v>
      </c>
      <c r="D30" s="34">
        <f>SUM(D27:D29)</f>
        <v>20144</v>
      </c>
      <c r="E30" s="32">
        <f>SUM(E27:E29)</f>
        <v>0.99999999999999989</v>
      </c>
      <c r="F30" s="39">
        <f>SUM(B30,D30)</f>
        <v>280973</v>
      </c>
      <c r="G30" s="35">
        <f>SUM(G27:G29)</f>
        <v>1</v>
      </c>
    </row>
    <row r="31" spans="1:7" x14ac:dyDescent="0.2">
      <c r="A31" s="12"/>
      <c r="B31" s="19"/>
      <c r="C31" s="18"/>
      <c r="D31" s="4"/>
      <c r="E31" s="18"/>
      <c r="F31" s="4"/>
      <c r="G31" s="20"/>
    </row>
    <row r="32" spans="1:7" x14ac:dyDescent="0.2">
      <c r="A32" s="12"/>
      <c r="B32" s="19"/>
      <c r="C32" s="18"/>
      <c r="D32" s="4"/>
      <c r="E32" s="18"/>
      <c r="F32" s="4"/>
      <c r="G32" s="20"/>
    </row>
    <row r="33" spans="1:7" x14ac:dyDescent="0.2">
      <c r="A33" s="25" t="s">
        <v>27</v>
      </c>
      <c r="B33" s="19"/>
      <c r="C33" s="18"/>
      <c r="D33" s="4"/>
      <c r="E33" s="18"/>
      <c r="F33" s="4"/>
      <c r="G33" s="20"/>
    </row>
    <row r="34" spans="1:7" x14ac:dyDescent="0.2">
      <c r="A34" s="12"/>
      <c r="B34" s="19"/>
      <c r="C34" s="18"/>
      <c r="D34" s="4"/>
      <c r="E34" s="18"/>
      <c r="F34" s="4"/>
      <c r="G34" s="20"/>
    </row>
    <row r="35" spans="1:7" x14ac:dyDescent="0.2">
      <c r="A35" s="12" t="s">
        <v>22</v>
      </c>
      <c r="B35" s="19">
        <v>164588</v>
      </c>
      <c r="C35" s="16">
        <f>B35/B37</f>
        <v>0.63101879008852546</v>
      </c>
      <c r="D35" s="24">
        <v>17760</v>
      </c>
      <c r="E35" s="16">
        <f>D35/D37</f>
        <v>0.88165210484511514</v>
      </c>
      <c r="F35" s="4">
        <f>SUM(B35,D35)</f>
        <v>182348</v>
      </c>
      <c r="G35" s="17">
        <f>F35/F37</f>
        <v>0.64898762514547659</v>
      </c>
    </row>
    <row r="36" spans="1:7" x14ac:dyDescent="0.2">
      <c r="A36" s="12" t="s">
        <v>23</v>
      </c>
      <c r="B36" s="19">
        <v>96241</v>
      </c>
      <c r="C36" s="16">
        <f>B36/B37</f>
        <v>0.36898120991147459</v>
      </c>
      <c r="D36" s="24">
        <v>2384</v>
      </c>
      <c r="E36" s="16">
        <f>D36/D37</f>
        <v>0.11834789515488484</v>
      </c>
      <c r="F36" s="4">
        <f>SUM(B36,D36)</f>
        <v>98625</v>
      </c>
      <c r="G36" s="17">
        <f>F36/F37</f>
        <v>0.35101237485452341</v>
      </c>
    </row>
    <row r="37" spans="1:7" x14ac:dyDescent="0.2">
      <c r="A37" s="12" t="s">
        <v>15</v>
      </c>
      <c r="B37" s="19">
        <f>SUM(B35:B36)</f>
        <v>260829</v>
      </c>
      <c r="C37" s="16">
        <f t="shared" ref="C37:G37" si="0">SUM(C35:C36)</f>
        <v>1</v>
      </c>
      <c r="D37" s="4">
        <f>SUM(D35:D36)</f>
        <v>20144</v>
      </c>
      <c r="E37" s="16">
        <f>SUM(E35:E36)</f>
        <v>1</v>
      </c>
      <c r="F37" s="4">
        <f t="shared" si="0"/>
        <v>280973</v>
      </c>
      <c r="G37" s="17">
        <f t="shared" si="0"/>
        <v>1</v>
      </c>
    </row>
    <row r="38" spans="1:7" x14ac:dyDescent="0.2">
      <c r="A38" s="12"/>
      <c r="B38" s="19"/>
      <c r="C38" s="18"/>
      <c r="D38" s="4"/>
      <c r="E38" s="18"/>
      <c r="F38" s="4"/>
      <c r="G38" s="20"/>
    </row>
    <row r="39" spans="1:7" x14ac:dyDescent="0.2">
      <c r="A39" s="12"/>
      <c r="B39" s="19"/>
      <c r="C39" s="18"/>
      <c r="D39" s="4"/>
      <c r="E39" s="18"/>
      <c r="F39" s="4"/>
      <c r="G39" s="20"/>
    </row>
    <row r="40" spans="1:7" x14ac:dyDescent="0.2">
      <c r="A40" s="25" t="s">
        <v>28</v>
      </c>
      <c r="B40" s="19"/>
      <c r="C40" s="18"/>
      <c r="D40" s="4"/>
      <c r="E40" s="18"/>
      <c r="F40" s="4"/>
      <c r="G40" s="20"/>
    </row>
    <row r="41" spans="1:7" x14ac:dyDescent="0.2">
      <c r="A41" s="12"/>
      <c r="B41" s="19"/>
      <c r="C41" s="18"/>
      <c r="D41" s="4"/>
      <c r="E41" s="18"/>
      <c r="F41" s="2"/>
      <c r="G41" s="20"/>
    </row>
    <row r="42" spans="1:7" x14ac:dyDescent="0.2">
      <c r="A42" s="12" t="s">
        <v>24</v>
      </c>
      <c r="B42" s="19">
        <v>218396</v>
      </c>
      <c r="C42" s="16">
        <f>B42/B44</f>
        <v>0.83731486912881625</v>
      </c>
      <c r="D42" s="24">
        <v>16134</v>
      </c>
      <c r="E42" s="16">
        <f>D42/D44</f>
        <v>0.800933280381255</v>
      </c>
      <c r="F42" s="4">
        <f>SUM(B42,D42)</f>
        <v>234530</v>
      </c>
      <c r="G42" s="17">
        <f>F42/F44</f>
        <v>0.83470653763884783</v>
      </c>
    </row>
    <row r="43" spans="1:7" x14ac:dyDescent="0.2">
      <c r="A43" s="12" t="s">
        <v>25</v>
      </c>
      <c r="B43" s="19">
        <v>42433</v>
      </c>
      <c r="C43" s="16">
        <f>B43/B44</f>
        <v>0.1626851308711838</v>
      </c>
      <c r="D43" s="24">
        <v>4010</v>
      </c>
      <c r="E43" s="16">
        <f>D43/D44</f>
        <v>0.19906671961874503</v>
      </c>
      <c r="F43" s="4">
        <f>SUM(B43,D43)</f>
        <v>46443</v>
      </c>
      <c r="G43" s="17">
        <f>F43/F44</f>
        <v>0.16529346236115214</v>
      </c>
    </row>
    <row r="44" spans="1:7" x14ac:dyDescent="0.2">
      <c r="A44" s="21" t="s">
        <v>26</v>
      </c>
      <c r="B44" s="6">
        <f>SUM(B42:B43)</f>
        <v>260829</v>
      </c>
      <c r="C44" s="22">
        <f t="shared" ref="C44:G44" si="1">SUM(C42:C43)</f>
        <v>1</v>
      </c>
      <c r="D44" s="7">
        <f>SUM(D42:D43)</f>
        <v>20144</v>
      </c>
      <c r="E44" s="22">
        <f>SUM(E42:E43)</f>
        <v>1</v>
      </c>
      <c r="F44" s="7">
        <f t="shared" si="1"/>
        <v>280973</v>
      </c>
      <c r="G44" s="23">
        <f t="shared" si="1"/>
        <v>1</v>
      </c>
    </row>
    <row r="45" spans="1:7" x14ac:dyDescent="0.2">
      <c r="B45" s="5"/>
      <c r="C45" s="1"/>
      <c r="D45" s="5"/>
      <c r="E45" s="3"/>
      <c r="F45" s="1"/>
      <c r="G45" s="3"/>
    </row>
    <row r="46" spans="1:7" x14ac:dyDescent="0.2">
      <c r="A46" s="46" t="s">
        <v>32</v>
      </c>
      <c r="B46" s="47"/>
      <c r="C46" s="47"/>
      <c r="D46" s="47"/>
      <c r="E46" s="47"/>
      <c r="F46" s="47"/>
      <c r="G46" s="3"/>
    </row>
    <row r="47" spans="1:7" x14ac:dyDescent="0.2">
      <c r="A47" s="8"/>
      <c r="B47" s="5"/>
      <c r="C47" s="1"/>
      <c r="D47" s="5"/>
      <c r="E47" s="3"/>
      <c r="F47" s="1"/>
      <c r="G47" s="3"/>
    </row>
    <row r="48" spans="1:7" x14ac:dyDescent="0.2">
      <c r="A48" s="8"/>
    </row>
  </sheetData>
  <mergeCells count="8">
    <mergeCell ref="A46:F46"/>
    <mergeCell ref="A1:G1"/>
    <mergeCell ref="A4:G4"/>
    <mergeCell ref="B7:C7"/>
    <mergeCell ref="D7:E7"/>
    <mergeCell ref="F7:G7"/>
    <mergeCell ref="A2:G2"/>
    <mergeCell ref="A3:G3"/>
  </mergeCells>
  <phoneticPr fontId="5" type="noConversion"/>
  <pageMargins left="0.48" right="0.19" top="0.8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Natalie.Williams</dc:creator>
  <cp:lastModifiedBy>Sherri nichols</cp:lastModifiedBy>
  <cp:lastPrinted>2024-08-08T20:09:13Z</cp:lastPrinted>
  <dcterms:created xsi:type="dcterms:W3CDTF">2008-06-04T14:16:50Z</dcterms:created>
  <dcterms:modified xsi:type="dcterms:W3CDTF">2024-08-08T20:09:43Z</dcterms:modified>
</cp:coreProperties>
</file>