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hes623\Udata\Research Department\IR\IPEDS Enrollment\Fall 2023\Report Development\"/>
    </mc:Choice>
  </mc:AlternateContent>
  <xr:revisionPtr revIDLastSave="0" documentId="8_{968D99E7-05F6-4A15-9F1E-5918AC9C24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Sheet1!$A$1:$P$77</definedName>
    <definedName name="_xlnm.Print_Titles" localSheetId="0">Sheet1!$1:$8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3" i="1" l="1"/>
  <c r="O64" i="1"/>
  <c r="O65" i="1"/>
  <c r="O66" i="1"/>
  <c r="O67" i="1"/>
  <c r="O68" i="1"/>
  <c r="O69" i="1"/>
  <c r="O70" i="1"/>
  <c r="O71" i="1"/>
  <c r="O72" i="1"/>
  <c r="O62" i="1"/>
  <c r="N63" i="1"/>
  <c r="N64" i="1"/>
  <c r="N65" i="1"/>
  <c r="N66" i="1"/>
  <c r="N67" i="1"/>
  <c r="N68" i="1"/>
  <c r="N69" i="1"/>
  <c r="N70" i="1"/>
  <c r="N71" i="1"/>
  <c r="N72" i="1"/>
  <c r="N62" i="1"/>
  <c r="M63" i="1"/>
  <c r="M64" i="1"/>
  <c r="M65" i="1"/>
  <c r="M66" i="1"/>
  <c r="M67" i="1"/>
  <c r="M68" i="1"/>
  <c r="M69" i="1"/>
  <c r="M70" i="1"/>
  <c r="M71" i="1"/>
  <c r="M72" i="1"/>
  <c r="M62" i="1"/>
  <c r="L63" i="1"/>
  <c r="L64" i="1"/>
  <c r="L65" i="1"/>
  <c r="L66" i="1"/>
  <c r="L67" i="1"/>
  <c r="L68" i="1"/>
  <c r="L69" i="1"/>
  <c r="L70" i="1"/>
  <c r="L71" i="1"/>
  <c r="L72" i="1"/>
  <c r="L62" i="1"/>
  <c r="K63" i="1"/>
  <c r="K64" i="1"/>
  <c r="K65" i="1"/>
  <c r="K66" i="1"/>
  <c r="K67" i="1"/>
  <c r="K68" i="1"/>
  <c r="K69" i="1"/>
  <c r="K70" i="1"/>
  <c r="K71" i="1"/>
  <c r="K72" i="1"/>
  <c r="K62" i="1"/>
  <c r="F63" i="1"/>
  <c r="F64" i="1"/>
  <c r="F65" i="1"/>
  <c r="F66" i="1"/>
  <c r="F67" i="1"/>
  <c r="F68" i="1"/>
  <c r="F69" i="1"/>
  <c r="F70" i="1"/>
  <c r="F71" i="1"/>
  <c r="F72" i="1"/>
  <c r="F62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35" i="1"/>
  <c r="P59" i="1" s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35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O18" i="1"/>
  <c r="N18" i="1"/>
  <c r="M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8" i="1"/>
  <c r="P65" i="1" l="1"/>
  <c r="P70" i="1"/>
  <c r="P63" i="1"/>
  <c r="P68" i="1"/>
  <c r="P62" i="1"/>
  <c r="P71" i="1"/>
  <c r="P67" i="1"/>
  <c r="P64" i="1"/>
  <c r="P69" i="1"/>
  <c r="P66" i="1"/>
  <c r="P72" i="1"/>
  <c r="P18" i="1"/>
  <c r="P20" i="1"/>
  <c r="P30" i="1"/>
  <c r="P29" i="1"/>
  <c r="P21" i="1"/>
  <c r="P28" i="1"/>
  <c r="P27" i="1"/>
  <c r="P25" i="1"/>
  <c r="P31" i="1"/>
  <c r="P19" i="1"/>
  <c r="P24" i="1"/>
  <c r="P23" i="1"/>
  <c r="P22" i="1"/>
  <c r="P26" i="1"/>
  <c r="P73" i="1" l="1"/>
  <c r="P32" i="1"/>
  <c r="K12" i="1"/>
  <c r="O11" i="1" l="1"/>
  <c r="O12" i="1"/>
  <c r="O14" i="1"/>
  <c r="O13" i="1" s="1"/>
  <c r="M11" i="1"/>
  <c r="M12" i="1"/>
  <c r="M14" i="1"/>
  <c r="M13" i="1" s="1"/>
  <c r="J11" i="1"/>
  <c r="J12" i="1"/>
  <c r="J14" i="1"/>
  <c r="J13" i="1" s="1"/>
  <c r="H11" i="1"/>
  <c r="H12" i="1"/>
  <c r="H14" i="1"/>
  <c r="H13" i="1" s="1"/>
  <c r="E14" i="1"/>
  <c r="E13" i="1" s="1"/>
  <c r="E12" i="1"/>
  <c r="E11" i="1"/>
  <c r="C14" i="1"/>
  <c r="C13" i="1" s="1"/>
  <c r="C12" i="1"/>
  <c r="C11" i="1"/>
  <c r="K16" i="1"/>
  <c r="K17" i="1"/>
  <c r="D14" i="1"/>
  <c r="D13" i="1" s="1"/>
  <c r="G14" i="1"/>
  <c r="G13" i="1" s="1"/>
  <c r="I14" i="1"/>
  <c r="I13" i="1" s="1"/>
  <c r="L14" i="1"/>
  <c r="L13" i="1" s="1"/>
  <c r="N14" i="1"/>
  <c r="N13" i="1" s="1"/>
  <c r="B14" i="1"/>
  <c r="B13" i="1" s="1"/>
  <c r="N12" i="1"/>
  <c r="I11" i="1"/>
  <c r="I12" i="1"/>
  <c r="G11" i="1"/>
  <c r="G12" i="1"/>
  <c r="D11" i="1"/>
  <c r="D12" i="1"/>
  <c r="B11" i="1"/>
  <c r="B12" i="1"/>
  <c r="L12" i="1"/>
  <c r="L11" i="1"/>
  <c r="N11" i="1"/>
  <c r="G10" i="1" l="1"/>
  <c r="G15" i="1" s="1"/>
  <c r="J10" i="1"/>
  <c r="J15" i="1" s="1"/>
  <c r="H10" i="1"/>
  <c r="H15" i="1" s="1"/>
  <c r="I10" i="1"/>
  <c r="I15" i="1" s="1"/>
  <c r="E10" i="1"/>
  <c r="E15" i="1" s="1"/>
  <c r="B10" i="1"/>
  <c r="B15" i="1" s="1"/>
  <c r="K14" i="1"/>
  <c r="K13" i="1" s="1"/>
  <c r="P14" i="1"/>
  <c r="P13" i="1" s="1"/>
  <c r="F14" i="1"/>
  <c r="F13" i="1" s="1"/>
  <c r="P12" i="1"/>
  <c r="F12" i="1"/>
  <c r="K11" i="1"/>
  <c r="K10" i="1" s="1"/>
  <c r="O10" i="1"/>
  <c r="O15" i="1" s="1"/>
  <c r="F11" i="1"/>
  <c r="N10" i="1"/>
  <c r="N15" i="1" s="1"/>
  <c r="L10" i="1"/>
  <c r="L15" i="1" s="1"/>
  <c r="P11" i="1"/>
  <c r="M10" i="1"/>
  <c r="M15" i="1" s="1"/>
  <c r="D10" i="1"/>
  <c r="D15" i="1" s="1"/>
  <c r="C10" i="1"/>
  <c r="K15" i="1" l="1"/>
  <c r="P10" i="1"/>
  <c r="P15" i="1" s="1"/>
  <c r="F10" i="1"/>
  <c r="F15" i="1" s="1"/>
  <c r="C15" i="1"/>
</calcChain>
</file>

<file path=xl/sharedStrings.xml><?xml version="1.0" encoding="utf-8"?>
<sst xmlns="http://schemas.openxmlformats.org/spreadsheetml/2006/main" count="101" uniqueCount="72">
  <si>
    <t>ALABAMA COMMISSION ON HIGHER EDUCATION</t>
  </si>
  <si>
    <t>Undergraduate</t>
  </si>
  <si>
    <t>Graduate</t>
  </si>
  <si>
    <t>Total</t>
  </si>
  <si>
    <t>Grand</t>
  </si>
  <si>
    <t>Men</t>
  </si>
  <si>
    <t>Women</t>
  </si>
  <si>
    <t>Total Public 
Institutions</t>
  </si>
  <si>
    <t>Total Private 
Institutions</t>
  </si>
  <si>
    <t>Total All
Institutions</t>
  </si>
  <si>
    <t>Public 4YR
Institutions</t>
  </si>
  <si>
    <t xml:space="preserve">Public 2YR
Institutions  </t>
  </si>
  <si>
    <t>Private 4YR
Institutions</t>
  </si>
  <si>
    <t>4YR</t>
  </si>
  <si>
    <t>2YR</t>
  </si>
  <si>
    <t>TOTAL HEADCOUNT ENROLLMENT BY LEVEL, GENDER &amp; ENROLLMENT STATUS</t>
  </si>
  <si>
    <t>ALABAMA HIGHER EDUCATION INSTITUTIONS</t>
  </si>
  <si>
    <t>FT</t>
  </si>
  <si>
    <t>PT</t>
  </si>
  <si>
    <t>Undergrad</t>
  </si>
  <si>
    <t>Alabama A&amp;M University</t>
  </si>
  <si>
    <t>Alabama State University</t>
  </si>
  <si>
    <t>Athens State University</t>
  </si>
  <si>
    <t>Auburn University</t>
  </si>
  <si>
    <t>Auburn University at Montgomery</t>
  </si>
  <si>
    <t>Jacksonville State University</t>
  </si>
  <si>
    <t>Troy University</t>
  </si>
  <si>
    <t>University of Alabama</t>
  </si>
  <si>
    <t>University of Alabama at Birmingham</t>
  </si>
  <si>
    <t>University of Alabama in Huntsville</t>
  </si>
  <si>
    <t>University of Montevallo</t>
  </si>
  <si>
    <t>University of North Alabama</t>
  </si>
  <si>
    <t>University of South Alabama</t>
  </si>
  <si>
    <t>University of West Alabama</t>
  </si>
  <si>
    <t>Bevill State Community College</t>
  </si>
  <si>
    <t>Bishop State Community College</t>
  </si>
  <si>
    <t>Calhoun Community College</t>
  </si>
  <si>
    <t>Central Alabama Community College</t>
  </si>
  <si>
    <t>Chattahoochee Valley Community College</t>
  </si>
  <si>
    <t>Coastal Alabama Community College</t>
  </si>
  <si>
    <t>Drake State Community and Technical College</t>
  </si>
  <si>
    <t>Enterprise State Community College</t>
  </si>
  <si>
    <t>Gadsden State Community College</t>
  </si>
  <si>
    <t>Ingram State Technical College</t>
  </si>
  <si>
    <t>Jefferson State Community College</t>
  </si>
  <si>
    <t>Lawson State Community College</t>
  </si>
  <si>
    <t>Lurleen B. Wallace Community College</t>
  </si>
  <si>
    <t>Marion Military Institute</t>
  </si>
  <si>
    <t>Northeast Alabama Community College</t>
  </si>
  <si>
    <t>Northwest-Shoals Community College</t>
  </si>
  <si>
    <t>Reid State Technical College</t>
  </si>
  <si>
    <t>Shelton State Community College</t>
  </si>
  <si>
    <t>Snead State Community College</t>
  </si>
  <si>
    <t>Southern Union State Community College</t>
  </si>
  <si>
    <t>Trenholm State Community College</t>
  </si>
  <si>
    <t>Wallace Community College Dothan</t>
  </si>
  <si>
    <t>Wallace State Community College Hanceville</t>
  </si>
  <si>
    <t>Wallace State Community College Selma</t>
  </si>
  <si>
    <t>Birmingham-Southern College</t>
  </si>
  <si>
    <t>Faulkner University</t>
  </si>
  <si>
    <t>Huntingdon College</t>
  </si>
  <si>
    <t>Miles College</t>
  </si>
  <si>
    <t>Oakwood University</t>
  </si>
  <si>
    <t>Samford University</t>
  </si>
  <si>
    <t>Spring Hill College</t>
  </si>
  <si>
    <t>Stillman College</t>
  </si>
  <si>
    <t>Talladega College</t>
  </si>
  <si>
    <t>Tuskegee University</t>
  </si>
  <si>
    <t>University of Mobile</t>
  </si>
  <si>
    <t>FALL 2023</t>
  </si>
  <si>
    <r>
      <t xml:space="preserve">SOURCE:  </t>
    </r>
    <r>
      <rPr>
        <u/>
        <sz val="9"/>
        <rFont val="Arial"/>
        <family val="2"/>
      </rPr>
      <t>Integrated Postsecondary Education Data System (IPEDS), Fall 2023 Enrollment.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</si>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</sst>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2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49998474074526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499984740745262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3" fillId="0" borderId="0" xfId="0" applyFont="1" applyFill="1"/>
    <xf numFmtId="3" fontId="3" fillId="0" borderId="0" xfId="0" applyNumberFormat="1" applyFont="1" applyFill="1"/>
    <xf numFmtId="3" fontId="5" fillId="0" borderId="0" xfId="0" applyNumberFormat="1" applyFont="1" applyFill="1" applyBorder="1"/>
    <xf numFmtId="0" fontId="0" fillId="0" borderId="0" xfId="0" applyFill="1" applyBorder="1"/>
    <xf numFmtId="3" fontId="3" fillId="0" borderId="0" xfId="0" applyNumberFormat="1" applyFont="1" applyFill="1" applyBorder="1"/>
    <xf numFmtId="0" fontId="3" fillId="0" borderId="0" xfId="0" applyNumberFormat="1" applyFont="1" applyFill="1" applyBorder="1" applyAlignment="1" applyProtection="1"/>
    <xf numFmtId="0" fontId="3" fillId="0" borderId="0" xfId="0" applyFont="1" applyFill="1" applyAlignment="1">
      <alignment horizontal="left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Fill="1"/>
    <xf numFmtId="0" fontId="0" fillId="0" borderId="0" xfId="0" applyBorder="1"/>
    <xf numFmtId="0" fontId="3" fillId="0" borderId="0" xfId="0" applyFont="1" applyFill="1" applyBorder="1" applyAlignment="1">
      <alignment horizontal="left"/>
    </xf>
    <xf numFmtId="0" fontId="3" fillId="0" borderId="12" xfId="0" applyFont="1" applyFill="1" applyBorder="1"/>
    <xf numFmtId="0" fontId="3" fillId="0" borderId="5" xfId="0" applyFont="1" applyFill="1" applyBorder="1"/>
    <xf numFmtId="0" fontId="3" fillId="0" borderId="4" xfId="0" applyFont="1" applyFill="1" applyBorder="1"/>
    <xf numFmtId="0" fontId="4" fillId="0" borderId="7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/>
    <xf numFmtId="3" fontId="9" fillId="0" borderId="0" xfId="0" applyNumberFormat="1" applyFont="1" applyFill="1"/>
    <xf numFmtId="3" fontId="9" fillId="0" borderId="0" xfId="0" applyNumberFormat="1" applyFont="1" applyFill="1" applyBorder="1"/>
    <xf numFmtId="0" fontId="9" fillId="0" borderId="0" xfId="0" applyFont="1" applyBorder="1"/>
    <xf numFmtId="0" fontId="8" fillId="3" borderId="1" xfId="0" applyFont="1" applyFill="1" applyBorder="1" applyAlignment="1">
      <alignment wrapText="1"/>
    </xf>
    <xf numFmtId="3" fontId="8" fillId="3" borderId="23" xfId="0" applyNumberFormat="1" applyFont="1" applyFill="1" applyBorder="1"/>
    <xf numFmtId="3" fontId="8" fillId="3" borderId="24" xfId="0" applyNumberFormat="1" applyFont="1" applyFill="1" applyBorder="1"/>
    <xf numFmtId="3" fontId="8" fillId="3" borderId="25" xfId="0" applyNumberFormat="1" applyFont="1" applyFill="1" applyBorder="1"/>
    <xf numFmtId="3" fontId="8" fillId="3" borderId="5" xfId="0" applyNumberFormat="1" applyFont="1" applyFill="1" applyBorder="1"/>
    <xf numFmtId="0" fontId="12" fillId="0" borderId="3" xfId="0" applyFont="1" applyFill="1" applyBorder="1" applyAlignment="1">
      <alignment wrapText="1"/>
    </xf>
    <xf numFmtId="3" fontId="12" fillId="0" borderId="14" xfId="0" applyNumberFormat="1" applyFont="1" applyFill="1" applyBorder="1"/>
    <xf numFmtId="3" fontId="12" fillId="0" borderId="15" xfId="0" applyNumberFormat="1" applyFont="1" applyFill="1" applyBorder="1"/>
    <xf numFmtId="3" fontId="12" fillId="0" borderId="16" xfId="0" applyNumberFormat="1" applyFont="1" applyFill="1" applyBorder="1"/>
    <xf numFmtId="3" fontId="8" fillId="0" borderId="16" xfId="0" applyNumberFormat="1" applyFont="1" applyFill="1" applyBorder="1"/>
    <xf numFmtId="0" fontId="8" fillId="3" borderId="36" xfId="0" applyFont="1" applyFill="1" applyBorder="1" applyAlignment="1">
      <alignment wrapText="1"/>
    </xf>
    <xf numFmtId="3" fontId="8" fillId="3" borderId="37" xfId="0" applyNumberFormat="1" applyFont="1" applyFill="1" applyBorder="1"/>
    <xf numFmtId="3" fontId="8" fillId="3" borderId="38" xfId="0" applyNumberFormat="1" applyFont="1" applyFill="1" applyBorder="1"/>
    <xf numFmtId="3" fontId="8" fillId="3" borderId="39" xfId="0" applyNumberFormat="1" applyFont="1" applyFill="1" applyBorder="1"/>
    <xf numFmtId="3" fontId="8" fillId="3" borderId="40" xfId="0" applyNumberFormat="1" applyFont="1" applyFill="1" applyBorder="1"/>
    <xf numFmtId="3" fontId="8" fillId="0" borderId="4" xfId="0" applyNumberFormat="1" applyFont="1" applyFill="1" applyBorder="1"/>
    <xf numFmtId="0" fontId="8" fillId="3" borderId="31" xfId="0" applyFont="1" applyFill="1" applyBorder="1" applyAlignment="1">
      <alignment wrapText="1"/>
    </xf>
    <xf numFmtId="3" fontId="8" fillId="3" borderId="32" xfId="0" applyNumberFormat="1" applyFont="1" applyFill="1" applyBorder="1"/>
    <xf numFmtId="3" fontId="8" fillId="3" borderId="33" xfId="0" applyNumberFormat="1" applyFont="1" applyFill="1" applyBorder="1"/>
    <xf numFmtId="3" fontId="8" fillId="3" borderId="34" xfId="0" applyNumberFormat="1" applyFont="1" applyFill="1" applyBorder="1"/>
    <xf numFmtId="3" fontId="8" fillId="3" borderId="35" xfId="0" applyNumberFormat="1" applyFont="1" applyFill="1" applyBorder="1"/>
    <xf numFmtId="0" fontId="8" fillId="0" borderId="8" xfId="0" applyFont="1" applyFill="1" applyBorder="1" applyAlignment="1">
      <alignment wrapText="1"/>
    </xf>
    <xf numFmtId="3" fontId="12" fillId="0" borderId="1" xfId="0" applyNumberFormat="1" applyFont="1" applyFill="1" applyBorder="1"/>
    <xf numFmtId="3" fontId="12" fillId="0" borderId="2" xfId="0" applyNumberFormat="1" applyFont="1" applyFill="1" applyBorder="1"/>
    <xf numFmtId="3" fontId="12" fillId="0" borderId="5" xfId="0" applyNumberFormat="1" applyFont="1" applyFill="1" applyBorder="1"/>
    <xf numFmtId="3" fontId="12" fillId="0" borderId="8" xfId="0" applyNumberFormat="1" applyFont="1" applyFill="1" applyBorder="1"/>
    <xf numFmtId="3" fontId="12" fillId="0" borderId="10" xfId="0" applyNumberFormat="1" applyFont="1" applyFill="1" applyBorder="1"/>
    <xf numFmtId="3" fontId="12" fillId="0" borderId="9" xfId="0" applyNumberFormat="1" applyFont="1" applyFill="1" applyBorder="1"/>
    <xf numFmtId="3" fontId="8" fillId="0" borderId="9" xfId="0" applyNumberFormat="1" applyFont="1" applyFill="1" applyBorder="1"/>
    <xf numFmtId="0" fontId="8" fillId="2" borderId="3" xfId="0" applyFont="1" applyFill="1" applyBorder="1" applyAlignment="1">
      <alignment wrapText="1"/>
    </xf>
    <xf numFmtId="3" fontId="12" fillId="0" borderId="23" xfId="0" applyNumberFormat="1" applyFont="1" applyFill="1" applyBorder="1"/>
    <xf numFmtId="3" fontId="12" fillId="0" borderId="24" xfId="0" applyNumberFormat="1" applyFont="1" applyFill="1" applyBorder="1"/>
    <xf numFmtId="3" fontId="12" fillId="0" borderId="25" xfId="0" applyNumberFormat="1" applyFont="1" applyFill="1" applyBorder="1"/>
    <xf numFmtId="0" fontId="1" fillId="0" borderId="12" xfId="0" applyFont="1" applyFill="1" applyBorder="1" applyAlignment="1">
      <alignment horizontal="left"/>
    </xf>
    <xf numFmtId="3" fontId="13" fillId="0" borderId="14" xfId="0" applyNumberFormat="1" applyFont="1" applyFill="1" applyBorder="1"/>
    <xf numFmtId="3" fontId="13" fillId="0" borderId="15" xfId="0" applyNumberFormat="1" applyFont="1" applyFill="1" applyBorder="1"/>
    <xf numFmtId="3" fontId="12" fillId="0" borderId="0" xfId="0" applyNumberFormat="1" applyFont="1"/>
    <xf numFmtId="3" fontId="13" fillId="0" borderId="16" xfId="0" applyNumberFormat="1" applyFont="1" applyFill="1" applyBorder="1"/>
    <xf numFmtId="3" fontId="8" fillId="3" borderId="4" xfId="0" applyNumberFormat="1" applyFont="1" applyFill="1" applyBorder="1" applyAlignment="1">
      <alignment horizontal="right"/>
    </xf>
    <xf numFmtId="0" fontId="12" fillId="0" borderId="15" xfId="0" applyFont="1" applyFill="1" applyBorder="1" applyAlignment="1">
      <alignment horizontal="right"/>
    </xf>
    <xf numFmtId="0" fontId="12" fillId="0" borderId="15" xfId="0" applyFont="1" applyFill="1" applyBorder="1"/>
    <xf numFmtId="0" fontId="1" fillId="0" borderId="43" xfId="0" applyFont="1" applyFill="1" applyBorder="1" applyAlignment="1">
      <alignment horizontal="left"/>
    </xf>
    <xf numFmtId="0" fontId="8" fillId="3" borderId="8" xfId="0" applyFont="1" applyFill="1" applyBorder="1"/>
    <xf numFmtId="3" fontId="14" fillId="3" borderId="26" xfId="0" applyNumberFormat="1" applyFont="1" applyFill="1" applyBorder="1"/>
    <xf numFmtId="3" fontId="14" fillId="3" borderId="27" xfId="0" applyNumberFormat="1" applyFont="1" applyFill="1" applyBorder="1"/>
    <xf numFmtId="3" fontId="14" fillId="3" borderId="28" xfId="0" applyNumberFormat="1" applyFont="1" applyFill="1" applyBorder="1"/>
    <xf numFmtId="3" fontId="8" fillId="3" borderId="9" xfId="0" applyNumberFormat="1" applyFont="1" applyFill="1" applyBorder="1"/>
    <xf numFmtId="0" fontId="8" fillId="0" borderId="1" xfId="0" applyFont="1" applyFill="1" applyBorder="1"/>
    <xf numFmtId="3" fontId="13" fillId="0" borderId="3" xfId="0" applyNumberFormat="1" applyFont="1" applyFill="1" applyBorder="1"/>
    <xf numFmtId="3" fontId="13" fillId="0" borderId="0" xfId="0" applyNumberFormat="1" applyFont="1" applyFill="1" applyBorder="1"/>
    <xf numFmtId="3" fontId="13" fillId="0" borderId="9" xfId="0" applyNumberFormat="1" applyFont="1" applyFill="1" applyBorder="1"/>
    <xf numFmtId="3" fontId="12" fillId="0" borderId="0" xfId="0" applyNumberFormat="1" applyFont="1" applyFill="1" applyBorder="1"/>
    <xf numFmtId="3" fontId="8" fillId="0" borderId="5" xfId="0" applyNumberFormat="1" applyFont="1" applyFill="1" applyBorder="1"/>
    <xf numFmtId="0" fontId="8" fillId="2" borderId="1" xfId="0" applyFont="1" applyFill="1" applyBorder="1" applyAlignment="1">
      <alignment wrapText="1"/>
    </xf>
    <xf numFmtId="0" fontId="12" fillId="0" borderId="12" xfId="0" applyFont="1" applyBorder="1" applyAlignment="1"/>
    <xf numFmtId="0" fontId="12" fillId="0" borderId="14" xfId="0" applyFont="1" applyFill="1" applyBorder="1"/>
    <xf numFmtId="0" fontId="12" fillId="0" borderId="16" xfId="0" applyFont="1" applyFill="1" applyBorder="1"/>
    <xf numFmtId="0" fontId="12" fillId="0" borderId="43" xfId="0" applyFont="1" applyBorder="1" applyAlignment="1"/>
    <xf numFmtId="0" fontId="8" fillId="3" borderId="42" xfId="0" applyFont="1" applyFill="1" applyBorder="1"/>
    <xf numFmtId="3" fontId="8" fillId="3" borderId="42" xfId="0" applyNumberFormat="1" applyFont="1" applyFill="1" applyBorder="1" applyAlignment="1">
      <alignment horizontal="right"/>
    </xf>
    <xf numFmtId="3" fontId="13" fillId="0" borderId="10" xfId="0" applyNumberFormat="1" applyFont="1" applyFill="1" applyBorder="1"/>
    <xf numFmtId="3" fontId="12" fillId="0" borderId="41" xfId="0" applyNumberFormat="1" applyFont="1" applyFill="1" applyBorder="1"/>
    <xf numFmtId="3" fontId="15" fillId="0" borderId="5" xfId="1" applyNumberFormat="1" applyFont="1" applyFill="1" applyBorder="1" applyAlignment="1" applyProtection="1"/>
    <xf numFmtId="0" fontId="12" fillId="5" borderId="12" xfId="0" applyFont="1" applyFill="1" applyBorder="1"/>
    <xf numFmtId="3" fontId="13" fillId="0" borderId="29" xfId="0" applyNumberFormat="1" applyFont="1" applyFill="1" applyBorder="1"/>
    <xf numFmtId="0" fontId="12" fillId="5" borderId="43" xfId="0" applyFont="1" applyFill="1" applyBorder="1"/>
    <xf numFmtId="3" fontId="14" fillId="3" borderId="30" xfId="0" applyNumberFormat="1" applyFont="1" applyFill="1" applyBorder="1"/>
    <xf numFmtId="3" fontId="8" fillId="3" borderId="26" xfId="0" applyNumberFormat="1" applyFont="1" applyFill="1" applyBorder="1"/>
    <xf numFmtId="3" fontId="8" fillId="3" borderId="27" xfId="0" applyNumberFormat="1" applyFont="1" applyFill="1" applyBorder="1"/>
    <xf numFmtId="3" fontId="8" fillId="3" borderId="28" xfId="0" applyNumberFormat="1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4F81BC"/>
      <rgbColor rgb="00B44A32"/>
      <rgbColor rgb="0077933C"/>
      <rgbColor rgb="00F7B03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99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0"/>
  <sheetViews>
    <sheetView showZeros="0" tabSelected="1" zoomScaleNormal="100" workbookViewId="0">
      <selection activeCell="Q61" sqref="Q61"/>
    </sheetView>
  </sheetViews>
  <sheetFormatPr defaultRowHeight="12.75" x14ac:dyDescent="0.2"/>
  <cols>
    <col min="1" max="1" width="47.140625" customWidth="1"/>
    <col min="2" max="2" width="8.5703125" bestFit="1" customWidth="1"/>
    <col min="3" max="3" width="9" bestFit="1" customWidth="1"/>
    <col min="4" max="4" width="8.5703125" bestFit="1" customWidth="1"/>
    <col min="5" max="5" width="9" style="16" bestFit="1" customWidth="1"/>
    <col min="6" max="6" width="9.7109375" style="16" customWidth="1"/>
    <col min="7" max="10" width="8.7109375" style="16" customWidth="1"/>
    <col min="11" max="11" width="9.7109375" style="16" customWidth="1"/>
    <col min="12" max="13" width="8.5703125" style="16" customWidth="1"/>
    <col min="14" max="14" width="9.42578125" style="16" customWidth="1"/>
    <col min="15" max="15" width="8.7109375" customWidth="1"/>
    <col min="16" max="16" width="10.7109375" customWidth="1"/>
  </cols>
  <sheetData>
    <row r="1" spans="1:16" ht="19.899999999999999" customHeight="1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8"/>
    </row>
    <row r="2" spans="1:16" ht="19.899999999999999" customHeight="1" x14ac:dyDescent="0.25">
      <c r="A2" s="109" t="s">
        <v>15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1"/>
    </row>
    <row r="3" spans="1:16" ht="19.899999999999999" customHeight="1" x14ac:dyDescent="0.25">
      <c r="A3" s="109" t="s">
        <v>16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1"/>
    </row>
    <row r="4" spans="1:16" ht="19.899999999999999" customHeight="1" x14ac:dyDescent="0.25">
      <c r="A4" s="112" t="s">
        <v>69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0"/>
      <c r="M4" s="110"/>
      <c r="N4" s="110"/>
      <c r="O4" s="110"/>
      <c r="P4" s="111"/>
    </row>
    <row r="5" spans="1:16" ht="19.899999999999999" customHeight="1" x14ac:dyDescent="0.2">
      <c r="A5" s="8"/>
      <c r="B5" s="8"/>
      <c r="C5" s="9"/>
      <c r="D5" s="9"/>
      <c r="E5" s="9"/>
      <c r="F5" s="19"/>
      <c r="G5" s="8"/>
      <c r="H5" s="9"/>
      <c r="I5" s="9"/>
      <c r="J5" s="9"/>
      <c r="K5" s="19"/>
      <c r="L5" s="8"/>
      <c r="M5" s="9"/>
      <c r="N5" s="9"/>
      <c r="O5" s="19"/>
      <c r="P5" s="20"/>
    </row>
    <row r="6" spans="1:16" ht="15.75" x14ac:dyDescent="0.25">
      <c r="A6" s="18"/>
      <c r="B6" s="117" t="s">
        <v>1</v>
      </c>
      <c r="C6" s="118"/>
      <c r="D6" s="118"/>
      <c r="E6" s="118"/>
      <c r="F6" s="119"/>
      <c r="G6" s="117" t="s">
        <v>2</v>
      </c>
      <c r="H6" s="118"/>
      <c r="I6" s="118"/>
      <c r="J6" s="118"/>
      <c r="K6" s="119"/>
      <c r="L6" s="117" t="s">
        <v>3</v>
      </c>
      <c r="M6" s="118"/>
      <c r="N6" s="118"/>
      <c r="O6" s="119"/>
      <c r="P6" s="27" t="s">
        <v>4</v>
      </c>
    </row>
    <row r="7" spans="1:16" ht="15.75" x14ac:dyDescent="0.25">
      <c r="A7" s="18"/>
      <c r="B7" s="114" t="s">
        <v>5</v>
      </c>
      <c r="C7" s="115"/>
      <c r="D7" s="115" t="s">
        <v>6</v>
      </c>
      <c r="E7" s="115"/>
      <c r="F7" s="26" t="s">
        <v>3</v>
      </c>
      <c r="G7" s="114" t="s">
        <v>5</v>
      </c>
      <c r="H7" s="115"/>
      <c r="I7" s="115" t="s">
        <v>6</v>
      </c>
      <c r="J7" s="115"/>
      <c r="K7" s="26" t="s">
        <v>3</v>
      </c>
      <c r="L7" s="114" t="s">
        <v>5</v>
      </c>
      <c r="M7" s="115"/>
      <c r="N7" s="115" t="s">
        <v>6</v>
      </c>
      <c r="O7" s="116"/>
      <c r="P7" s="27" t="s">
        <v>3</v>
      </c>
    </row>
    <row r="8" spans="1:16" x14ac:dyDescent="0.2">
      <c r="A8" s="18"/>
      <c r="B8" s="23" t="s">
        <v>17</v>
      </c>
      <c r="C8" s="24" t="s">
        <v>18</v>
      </c>
      <c r="D8" s="24" t="s">
        <v>17</v>
      </c>
      <c r="E8" s="24" t="s">
        <v>18</v>
      </c>
      <c r="F8" s="25" t="s">
        <v>19</v>
      </c>
      <c r="G8" s="23" t="s">
        <v>17</v>
      </c>
      <c r="H8" s="24" t="s">
        <v>18</v>
      </c>
      <c r="I8" s="24" t="s">
        <v>17</v>
      </c>
      <c r="J8" s="24" t="s">
        <v>18</v>
      </c>
      <c r="K8" s="25" t="s">
        <v>2</v>
      </c>
      <c r="L8" s="23" t="s">
        <v>17</v>
      </c>
      <c r="M8" s="24" t="s">
        <v>18</v>
      </c>
      <c r="N8" s="24" t="s">
        <v>17</v>
      </c>
      <c r="O8" s="25" t="s">
        <v>18</v>
      </c>
      <c r="P8" s="21"/>
    </row>
    <row r="9" spans="1:16" x14ac:dyDescent="0.2">
      <c r="A9" s="22"/>
      <c r="B9" s="10"/>
      <c r="C9" s="11"/>
      <c r="D9" s="11"/>
      <c r="E9" s="11"/>
      <c r="F9" s="20"/>
      <c r="G9" s="10"/>
      <c r="H9" s="11"/>
      <c r="I9" s="11"/>
      <c r="J9" s="11"/>
      <c r="K9" s="20"/>
      <c r="L9" s="10"/>
      <c r="M9" s="11"/>
      <c r="N9" s="11"/>
      <c r="O9" s="20"/>
      <c r="P9" s="20"/>
    </row>
    <row r="10" spans="1:16" ht="33" customHeight="1" x14ac:dyDescent="0.25">
      <c r="A10" s="34" t="s">
        <v>7</v>
      </c>
      <c r="B10" s="35">
        <f>SUM(B11:B12)</f>
        <v>60698</v>
      </c>
      <c r="C10" s="36">
        <f>SUM(C11:C12)</f>
        <v>30249</v>
      </c>
      <c r="D10" s="36">
        <f t="shared" ref="D10:P10" si="0">SUM(D11:D12)</f>
        <v>79995</v>
      </c>
      <c r="E10" s="36">
        <f>SUM(E11:E12)</f>
        <v>47454</v>
      </c>
      <c r="F10" s="36">
        <f>SUM(F11:F12)</f>
        <v>218396</v>
      </c>
      <c r="G10" s="35">
        <f t="shared" si="0"/>
        <v>8392</v>
      </c>
      <c r="H10" s="36">
        <f>SUM(H11:H12)</f>
        <v>7081</v>
      </c>
      <c r="I10" s="36">
        <f t="shared" si="0"/>
        <v>15503</v>
      </c>
      <c r="J10" s="36">
        <f>SUM(J11:J12)</f>
        <v>11457</v>
      </c>
      <c r="K10" s="36">
        <f>SUM(K11:K12)</f>
        <v>42433</v>
      </c>
      <c r="L10" s="35">
        <f t="shared" si="0"/>
        <v>69090</v>
      </c>
      <c r="M10" s="36">
        <f>SUM(M11:M12)</f>
        <v>37330</v>
      </c>
      <c r="N10" s="36">
        <f t="shared" si="0"/>
        <v>95498</v>
      </c>
      <c r="O10" s="37">
        <f>SUM(O11:O12)</f>
        <v>58911</v>
      </c>
      <c r="P10" s="38">
        <f t="shared" si="0"/>
        <v>260829</v>
      </c>
    </row>
    <row r="11" spans="1:16" ht="17.100000000000001" customHeight="1" x14ac:dyDescent="0.25">
      <c r="A11" s="39" t="s">
        <v>13</v>
      </c>
      <c r="B11" s="40">
        <f t="shared" ref="B11:N11" si="1">SUM(B18:B31)</f>
        <v>47668</v>
      </c>
      <c r="C11" s="41">
        <f t="shared" si="1"/>
        <v>9680</v>
      </c>
      <c r="D11" s="41">
        <f t="shared" si="1"/>
        <v>63455</v>
      </c>
      <c r="E11" s="41">
        <f t="shared" si="1"/>
        <v>14219</v>
      </c>
      <c r="F11" s="41">
        <f t="shared" si="1"/>
        <v>135022</v>
      </c>
      <c r="G11" s="40">
        <f t="shared" si="1"/>
        <v>8392</v>
      </c>
      <c r="H11" s="41">
        <f>SUM(H18:H31)</f>
        <v>7081</v>
      </c>
      <c r="I11" s="41">
        <f t="shared" si="1"/>
        <v>15503</v>
      </c>
      <c r="J11" s="41">
        <f>SUM(J18:J31)</f>
        <v>11457</v>
      </c>
      <c r="K11" s="41">
        <f>SUM(K18:K31)</f>
        <v>42433</v>
      </c>
      <c r="L11" s="40">
        <f t="shared" si="1"/>
        <v>56060</v>
      </c>
      <c r="M11" s="41">
        <f>SUM(M18:M31)</f>
        <v>16761</v>
      </c>
      <c r="N11" s="41">
        <f t="shared" si="1"/>
        <v>78958</v>
      </c>
      <c r="O11" s="42">
        <f>SUM(O18:O31)</f>
        <v>25676</v>
      </c>
      <c r="P11" s="43">
        <f>SUM(P18:P31)</f>
        <v>177455</v>
      </c>
    </row>
    <row r="12" spans="1:16" ht="17.100000000000001" customHeight="1" x14ac:dyDescent="0.25">
      <c r="A12" s="39" t="s">
        <v>14</v>
      </c>
      <c r="B12" s="40">
        <f t="shared" ref="B12:P12" si="2">SUM(B35:B58)</f>
        <v>13030</v>
      </c>
      <c r="C12" s="41">
        <f t="shared" si="2"/>
        <v>20569</v>
      </c>
      <c r="D12" s="41">
        <f t="shared" si="2"/>
        <v>16540</v>
      </c>
      <c r="E12" s="41">
        <f t="shared" si="2"/>
        <v>33235</v>
      </c>
      <c r="F12" s="41">
        <f t="shared" si="2"/>
        <v>83374</v>
      </c>
      <c r="G12" s="40">
        <f t="shared" si="2"/>
        <v>0</v>
      </c>
      <c r="H12" s="41">
        <f t="shared" si="2"/>
        <v>0</v>
      </c>
      <c r="I12" s="41">
        <f t="shared" si="2"/>
        <v>0</v>
      </c>
      <c r="J12" s="41">
        <f t="shared" si="2"/>
        <v>0</v>
      </c>
      <c r="K12" s="41">
        <f t="shared" si="2"/>
        <v>0</v>
      </c>
      <c r="L12" s="40">
        <f t="shared" si="2"/>
        <v>13030</v>
      </c>
      <c r="M12" s="41">
        <f t="shared" si="2"/>
        <v>20569</v>
      </c>
      <c r="N12" s="41">
        <f t="shared" si="2"/>
        <v>16540</v>
      </c>
      <c r="O12" s="42">
        <f t="shared" si="2"/>
        <v>33235</v>
      </c>
      <c r="P12" s="43">
        <f t="shared" si="2"/>
        <v>83374</v>
      </c>
    </row>
    <row r="13" spans="1:16" ht="33" customHeight="1" x14ac:dyDescent="0.25">
      <c r="A13" s="44" t="s">
        <v>8</v>
      </c>
      <c r="B13" s="45">
        <f t="shared" ref="B13:P13" si="3">SUM(B14:B14)</f>
        <v>6097</v>
      </c>
      <c r="C13" s="46">
        <f t="shared" si="3"/>
        <v>712</v>
      </c>
      <c r="D13" s="46">
        <f t="shared" si="3"/>
        <v>8337</v>
      </c>
      <c r="E13" s="46">
        <f t="shared" si="3"/>
        <v>988</v>
      </c>
      <c r="F13" s="46">
        <f t="shared" si="3"/>
        <v>16134</v>
      </c>
      <c r="G13" s="45">
        <f t="shared" si="3"/>
        <v>1094</v>
      </c>
      <c r="H13" s="46">
        <f t="shared" si="3"/>
        <v>284</v>
      </c>
      <c r="I13" s="46">
        <f t="shared" si="3"/>
        <v>2232</v>
      </c>
      <c r="J13" s="46">
        <f t="shared" si="3"/>
        <v>400</v>
      </c>
      <c r="K13" s="46">
        <f t="shared" si="3"/>
        <v>4010</v>
      </c>
      <c r="L13" s="45">
        <f t="shared" si="3"/>
        <v>7191</v>
      </c>
      <c r="M13" s="46">
        <f t="shared" si="3"/>
        <v>996</v>
      </c>
      <c r="N13" s="46">
        <f t="shared" si="3"/>
        <v>10569</v>
      </c>
      <c r="O13" s="47">
        <f t="shared" si="3"/>
        <v>1388</v>
      </c>
      <c r="P13" s="48">
        <f t="shared" si="3"/>
        <v>20144</v>
      </c>
    </row>
    <row r="14" spans="1:16" ht="17.100000000000001" customHeight="1" x14ac:dyDescent="0.25">
      <c r="A14" s="39" t="s">
        <v>13</v>
      </c>
      <c r="B14" s="40">
        <f t="shared" ref="B14:P14" si="4">SUM(B62:B72)</f>
        <v>6097</v>
      </c>
      <c r="C14" s="41">
        <f t="shared" si="4"/>
        <v>712</v>
      </c>
      <c r="D14" s="41">
        <f t="shared" si="4"/>
        <v>8337</v>
      </c>
      <c r="E14" s="41">
        <f t="shared" si="4"/>
        <v>988</v>
      </c>
      <c r="F14" s="41">
        <f t="shared" si="4"/>
        <v>16134</v>
      </c>
      <c r="G14" s="40">
        <f t="shared" si="4"/>
        <v>1094</v>
      </c>
      <c r="H14" s="41">
        <f t="shared" si="4"/>
        <v>284</v>
      </c>
      <c r="I14" s="41">
        <f t="shared" si="4"/>
        <v>2232</v>
      </c>
      <c r="J14" s="41">
        <f t="shared" si="4"/>
        <v>400</v>
      </c>
      <c r="K14" s="41">
        <f t="shared" si="4"/>
        <v>4010</v>
      </c>
      <c r="L14" s="40">
        <f t="shared" si="4"/>
        <v>7191</v>
      </c>
      <c r="M14" s="41">
        <f t="shared" si="4"/>
        <v>996</v>
      </c>
      <c r="N14" s="41">
        <f t="shared" si="4"/>
        <v>10569</v>
      </c>
      <c r="O14" s="42">
        <f t="shared" si="4"/>
        <v>1388</v>
      </c>
      <c r="P14" s="49">
        <f t="shared" si="4"/>
        <v>20144</v>
      </c>
    </row>
    <row r="15" spans="1:16" ht="33" customHeight="1" x14ac:dyDescent="0.25">
      <c r="A15" s="50" t="s">
        <v>9</v>
      </c>
      <c r="B15" s="51">
        <f t="shared" ref="B15:P15" si="5">SUM(B10,B13)</f>
        <v>66795</v>
      </c>
      <c r="C15" s="52">
        <f t="shared" si="5"/>
        <v>30961</v>
      </c>
      <c r="D15" s="52">
        <f t="shared" si="5"/>
        <v>88332</v>
      </c>
      <c r="E15" s="52">
        <f t="shared" si="5"/>
        <v>48442</v>
      </c>
      <c r="F15" s="52">
        <f t="shared" si="5"/>
        <v>234530</v>
      </c>
      <c r="G15" s="51">
        <f t="shared" si="5"/>
        <v>9486</v>
      </c>
      <c r="H15" s="52">
        <f>SUM(H10,H13)</f>
        <v>7365</v>
      </c>
      <c r="I15" s="52">
        <f t="shared" si="5"/>
        <v>17735</v>
      </c>
      <c r="J15" s="52">
        <f>SUM(J10,J13)</f>
        <v>11857</v>
      </c>
      <c r="K15" s="52">
        <f>SUM(K10,K13)</f>
        <v>46443</v>
      </c>
      <c r="L15" s="51">
        <f t="shared" si="5"/>
        <v>76281</v>
      </c>
      <c r="M15" s="52">
        <f>SUM(M10,M13)</f>
        <v>38326</v>
      </c>
      <c r="N15" s="52">
        <f t="shared" si="5"/>
        <v>106067</v>
      </c>
      <c r="O15" s="53">
        <f>SUM(O10,O13)</f>
        <v>60299</v>
      </c>
      <c r="P15" s="54">
        <f t="shared" si="5"/>
        <v>280973</v>
      </c>
    </row>
    <row r="16" spans="1:16" s="15" customFormat="1" ht="15.75" x14ac:dyDescent="0.25">
      <c r="A16" s="55"/>
      <c r="B16" s="56"/>
      <c r="C16" s="57"/>
      <c r="D16" s="57"/>
      <c r="E16" s="57"/>
      <c r="F16" s="58"/>
      <c r="G16" s="59"/>
      <c r="H16" s="60"/>
      <c r="I16" s="60"/>
      <c r="J16" s="60"/>
      <c r="K16" s="61">
        <f t="shared" ref="K16:K17" si="6">SUM(G16:J16)</f>
        <v>0</v>
      </c>
      <c r="L16" s="59"/>
      <c r="M16" s="60"/>
      <c r="N16" s="60"/>
      <c r="O16" s="61"/>
      <c r="P16" s="62"/>
    </row>
    <row r="17" spans="1:16" ht="33" customHeight="1" x14ac:dyDescent="0.25">
      <c r="A17" s="63" t="s">
        <v>10</v>
      </c>
      <c r="B17" s="64"/>
      <c r="C17" s="65"/>
      <c r="D17" s="65"/>
      <c r="E17" s="65"/>
      <c r="F17" s="66"/>
      <c r="G17" s="64"/>
      <c r="H17" s="65"/>
      <c r="I17" s="65"/>
      <c r="J17" s="65"/>
      <c r="K17" s="66">
        <f t="shared" si="6"/>
        <v>0</v>
      </c>
      <c r="L17" s="64"/>
      <c r="M17" s="65"/>
      <c r="N17" s="65"/>
      <c r="O17" s="66"/>
      <c r="P17" s="49"/>
    </row>
    <row r="18" spans="1:16" ht="18" customHeight="1" x14ac:dyDescent="0.25">
      <c r="A18" s="67" t="s">
        <v>20</v>
      </c>
      <c r="B18" s="68">
        <v>2142</v>
      </c>
      <c r="C18" s="69">
        <v>275</v>
      </c>
      <c r="D18" s="70">
        <v>3079</v>
      </c>
      <c r="E18" s="69">
        <v>349</v>
      </c>
      <c r="F18" s="43">
        <f>SUM(B18,C18,D18,E18)</f>
        <v>5845</v>
      </c>
      <c r="G18" s="70">
        <v>140</v>
      </c>
      <c r="H18" s="69">
        <v>114</v>
      </c>
      <c r="I18" s="69">
        <v>299</v>
      </c>
      <c r="J18" s="69">
        <v>216</v>
      </c>
      <c r="K18" s="43">
        <f>SUM(G18,H18,I18,J18)</f>
        <v>769</v>
      </c>
      <c r="L18" s="68">
        <f>SUM(B18,G18)</f>
        <v>2282</v>
      </c>
      <c r="M18" s="69">
        <f>SUM(C18,H18)</f>
        <v>389</v>
      </c>
      <c r="N18" s="69">
        <f>SUM(D18,I18)</f>
        <v>3378</v>
      </c>
      <c r="O18" s="71">
        <f>SUM(E18,J18)</f>
        <v>565</v>
      </c>
      <c r="P18" s="72">
        <f>SUM(L18:O18)</f>
        <v>6614</v>
      </c>
    </row>
    <row r="19" spans="1:16" ht="18" customHeight="1" x14ac:dyDescent="0.25">
      <c r="A19" s="67" t="s">
        <v>21</v>
      </c>
      <c r="B19" s="68">
        <v>1076</v>
      </c>
      <c r="C19" s="69">
        <v>128</v>
      </c>
      <c r="D19" s="70">
        <v>1883</v>
      </c>
      <c r="E19" s="69">
        <v>235</v>
      </c>
      <c r="F19" s="43">
        <f t="shared" ref="F19:F31" si="7">SUM(B19,C19,D19,E19)</f>
        <v>3322</v>
      </c>
      <c r="G19" s="70">
        <v>114</v>
      </c>
      <c r="H19" s="69">
        <v>55</v>
      </c>
      <c r="I19" s="69">
        <v>264</v>
      </c>
      <c r="J19" s="69">
        <v>115</v>
      </c>
      <c r="K19" s="43">
        <f t="shared" ref="K19:K31" si="8">SUM(G19,H19,I19,J19)</f>
        <v>548</v>
      </c>
      <c r="L19" s="68">
        <f t="shared" ref="L19:L31" si="9">SUM(B19,G19)</f>
        <v>1190</v>
      </c>
      <c r="M19" s="69">
        <f t="shared" ref="M19:M31" si="10">SUM(C19,H19)</f>
        <v>183</v>
      </c>
      <c r="N19" s="69">
        <f t="shared" ref="N19:N31" si="11">SUM(D19,I19)</f>
        <v>2147</v>
      </c>
      <c r="O19" s="71">
        <f t="shared" ref="O19:O31" si="12">SUM(E19,J19)</f>
        <v>350</v>
      </c>
      <c r="P19" s="72">
        <f t="shared" ref="P19:P31" si="13">SUM(L19:O19)</f>
        <v>3870</v>
      </c>
    </row>
    <row r="20" spans="1:16" ht="18" customHeight="1" x14ac:dyDescent="0.25">
      <c r="A20" s="67" t="s">
        <v>22</v>
      </c>
      <c r="B20" s="68">
        <v>299</v>
      </c>
      <c r="C20" s="69">
        <v>452</v>
      </c>
      <c r="D20" s="70">
        <v>822</v>
      </c>
      <c r="E20" s="69">
        <v>958</v>
      </c>
      <c r="F20" s="43">
        <f t="shared" si="7"/>
        <v>2531</v>
      </c>
      <c r="G20" s="70">
        <v>19</v>
      </c>
      <c r="H20" s="69">
        <v>130</v>
      </c>
      <c r="I20" s="73">
        <v>44</v>
      </c>
      <c r="J20" s="69">
        <v>231</v>
      </c>
      <c r="K20" s="43">
        <f t="shared" si="8"/>
        <v>424</v>
      </c>
      <c r="L20" s="68">
        <f t="shared" si="9"/>
        <v>318</v>
      </c>
      <c r="M20" s="69">
        <f t="shared" si="10"/>
        <v>582</v>
      </c>
      <c r="N20" s="69">
        <f t="shared" si="11"/>
        <v>866</v>
      </c>
      <c r="O20" s="71">
        <f t="shared" si="12"/>
        <v>1189</v>
      </c>
      <c r="P20" s="72">
        <f t="shared" si="13"/>
        <v>2955</v>
      </c>
    </row>
    <row r="21" spans="1:16" ht="18" customHeight="1" x14ac:dyDescent="0.25">
      <c r="A21" s="67" t="s">
        <v>23</v>
      </c>
      <c r="B21" s="68">
        <v>11915</v>
      </c>
      <c r="C21" s="69">
        <v>1455</v>
      </c>
      <c r="D21" s="70">
        <v>12220</v>
      </c>
      <c r="E21" s="69">
        <v>1284</v>
      </c>
      <c r="F21" s="43">
        <f t="shared" si="7"/>
        <v>26874</v>
      </c>
      <c r="G21" s="70">
        <v>1496</v>
      </c>
      <c r="H21" s="69">
        <v>1417</v>
      </c>
      <c r="I21" s="69">
        <v>1987</v>
      </c>
      <c r="J21" s="69">
        <v>1241</v>
      </c>
      <c r="K21" s="43">
        <f t="shared" si="8"/>
        <v>6141</v>
      </c>
      <c r="L21" s="68">
        <f t="shared" si="9"/>
        <v>13411</v>
      </c>
      <c r="M21" s="69">
        <f t="shared" si="10"/>
        <v>2872</v>
      </c>
      <c r="N21" s="69">
        <f t="shared" si="11"/>
        <v>14207</v>
      </c>
      <c r="O21" s="71">
        <f t="shared" si="12"/>
        <v>2525</v>
      </c>
      <c r="P21" s="72">
        <f t="shared" si="13"/>
        <v>33015</v>
      </c>
    </row>
    <row r="22" spans="1:16" ht="18" customHeight="1" x14ac:dyDescent="0.25">
      <c r="A22" s="67" t="s">
        <v>24</v>
      </c>
      <c r="B22" s="68">
        <v>811</v>
      </c>
      <c r="C22" s="69">
        <v>331</v>
      </c>
      <c r="D22" s="70">
        <v>1611</v>
      </c>
      <c r="E22" s="69">
        <v>654</v>
      </c>
      <c r="F22" s="43">
        <f t="shared" si="7"/>
        <v>3407</v>
      </c>
      <c r="G22" s="70">
        <v>495</v>
      </c>
      <c r="H22" s="69">
        <v>477</v>
      </c>
      <c r="I22" s="69">
        <v>316</v>
      </c>
      <c r="J22" s="69">
        <v>494</v>
      </c>
      <c r="K22" s="43">
        <f t="shared" si="8"/>
        <v>1782</v>
      </c>
      <c r="L22" s="68">
        <f t="shared" si="9"/>
        <v>1306</v>
      </c>
      <c r="M22" s="69">
        <f t="shared" si="10"/>
        <v>808</v>
      </c>
      <c r="N22" s="69">
        <f t="shared" si="11"/>
        <v>1927</v>
      </c>
      <c r="O22" s="71">
        <f t="shared" si="12"/>
        <v>1148</v>
      </c>
      <c r="P22" s="72">
        <f t="shared" si="13"/>
        <v>5189</v>
      </c>
    </row>
    <row r="23" spans="1:16" ht="18" customHeight="1" x14ac:dyDescent="0.25">
      <c r="A23" s="67" t="s">
        <v>25</v>
      </c>
      <c r="B23" s="68">
        <v>2679</v>
      </c>
      <c r="C23" s="69">
        <v>720</v>
      </c>
      <c r="D23" s="70">
        <v>3818</v>
      </c>
      <c r="E23" s="69">
        <v>1161</v>
      </c>
      <c r="F23" s="43">
        <f t="shared" si="7"/>
        <v>8378</v>
      </c>
      <c r="G23" s="70">
        <v>157</v>
      </c>
      <c r="H23" s="69">
        <v>291</v>
      </c>
      <c r="I23" s="74">
        <v>306</v>
      </c>
      <c r="J23" s="69">
        <v>540</v>
      </c>
      <c r="K23" s="43">
        <f t="shared" si="8"/>
        <v>1294</v>
      </c>
      <c r="L23" s="68">
        <f t="shared" si="9"/>
        <v>2836</v>
      </c>
      <c r="M23" s="69">
        <f t="shared" si="10"/>
        <v>1011</v>
      </c>
      <c r="N23" s="69">
        <f t="shared" si="11"/>
        <v>4124</v>
      </c>
      <c r="O23" s="71">
        <f t="shared" si="12"/>
        <v>1701</v>
      </c>
      <c r="P23" s="72">
        <f t="shared" si="13"/>
        <v>9672</v>
      </c>
    </row>
    <row r="24" spans="1:16" ht="18" customHeight="1" x14ac:dyDescent="0.25">
      <c r="A24" s="67" t="s">
        <v>26</v>
      </c>
      <c r="B24" s="68">
        <v>2596</v>
      </c>
      <c r="C24" s="69">
        <v>1155</v>
      </c>
      <c r="D24" s="70">
        <v>4449</v>
      </c>
      <c r="E24" s="69">
        <v>2214</v>
      </c>
      <c r="F24" s="43">
        <f t="shared" si="7"/>
        <v>10414</v>
      </c>
      <c r="G24" s="70">
        <v>336</v>
      </c>
      <c r="H24" s="69">
        <v>1003</v>
      </c>
      <c r="I24" s="69">
        <v>712</v>
      </c>
      <c r="J24" s="69">
        <v>1187</v>
      </c>
      <c r="K24" s="43">
        <f t="shared" si="8"/>
        <v>3238</v>
      </c>
      <c r="L24" s="68">
        <f t="shared" si="9"/>
        <v>2932</v>
      </c>
      <c r="M24" s="69">
        <f t="shared" si="10"/>
        <v>2158</v>
      </c>
      <c r="N24" s="69">
        <f t="shared" si="11"/>
        <v>5161</v>
      </c>
      <c r="O24" s="71">
        <f t="shared" si="12"/>
        <v>3401</v>
      </c>
      <c r="P24" s="72">
        <f t="shared" si="13"/>
        <v>13652</v>
      </c>
    </row>
    <row r="25" spans="1:16" ht="18" customHeight="1" x14ac:dyDescent="0.25">
      <c r="A25" s="67" t="s">
        <v>27</v>
      </c>
      <c r="B25" s="68">
        <v>13159</v>
      </c>
      <c r="C25" s="69">
        <v>1428</v>
      </c>
      <c r="D25" s="70">
        <v>16844</v>
      </c>
      <c r="E25" s="69">
        <v>2004</v>
      </c>
      <c r="F25" s="43">
        <f t="shared" si="7"/>
        <v>33435</v>
      </c>
      <c r="G25" s="70">
        <v>1550</v>
      </c>
      <c r="H25" s="69">
        <v>804</v>
      </c>
      <c r="I25" s="69">
        <v>2110</v>
      </c>
      <c r="J25" s="69">
        <v>1723</v>
      </c>
      <c r="K25" s="43">
        <f t="shared" si="8"/>
        <v>6187</v>
      </c>
      <c r="L25" s="68">
        <f t="shared" si="9"/>
        <v>14709</v>
      </c>
      <c r="M25" s="69">
        <f t="shared" si="10"/>
        <v>2232</v>
      </c>
      <c r="N25" s="69">
        <f t="shared" si="11"/>
        <v>18954</v>
      </c>
      <c r="O25" s="71">
        <f t="shared" si="12"/>
        <v>3727</v>
      </c>
      <c r="P25" s="72">
        <f t="shared" si="13"/>
        <v>39622</v>
      </c>
    </row>
    <row r="26" spans="1:16" ht="18" customHeight="1" x14ac:dyDescent="0.25">
      <c r="A26" s="67" t="s">
        <v>28</v>
      </c>
      <c r="B26" s="68">
        <v>3641</v>
      </c>
      <c r="C26" s="69">
        <v>989</v>
      </c>
      <c r="D26" s="70">
        <v>6200</v>
      </c>
      <c r="E26" s="69">
        <v>1552</v>
      </c>
      <c r="F26" s="43">
        <f t="shared" si="7"/>
        <v>12382</v>
      </c>
      <c r="G26" s="70">
        <v>1975</v>
      </c>
      <c r="H26" s="69">
        <v>1198</v>
      </c>
      <c r="I26" s="74">
        <v>2999</v>
      </c>
      <c r="J26" s="69">
        <v>2606</v>
      </c>
      <c r="K26" s="43">
        <f t="shared" si="8"/>
        <v>8778</v>
      </c>
      <c r="L26" s="68">
        <f t="shared" si="9"/>
        <v>5616</v>
      </c>
      <c r="M26" s="69">
        <f t="shared" si="10"/>
        <v>2187</v>
      </c>
      <c r="N26" s="69">
        <f t="shared" si="11"/>
        <v>9199</v>
      </c>
      <c r="O26" s="71">
        <f t="shared" si="12"/>
        <v>4158</v>
      </c>
      <c r="P26" s="72">
        <f t="shared" si="13"/>
        <v>21160</v>
      </c>
    </row>
    <row r="27" spans="1:16" ht="18" customHeight="1" x14ac:dyDescent="0.25">
      <c r="A27" s="67" t="s">
        <v>29</v>
      </c>
      <c r="B27" s="68">
        <v>3474</v>
      </c>
      <c r="C27" s="69">
        <v>682</v>
      </c>
      <c r="D27" s="70">
        <v>2170</v>
      </c>
      <c r="E27" s="69">
        <v>525</v>
      </c>
      <c r="F27" s="43">
        <f t="shared" si="7"/>
        <v>6851</v>
      </c>
      <c r="G27" s="70">
        <v>351</v>
      </c>
      <c r="H27" s="69">
        <v>671</v>
      </c>
      <c r="I27" s="69">
        <v>280</v>
      </c>
      <c r="J27" s="69">
        <v>590</v>
      </c>
      <c r="K27" s="43">
        <f t="shared" si="8"/>
        <v>1892</v>
      </c>
      <c r="L27" s="68">
        <f t="shared" si="9"/>
        <v>3825</v>
      </c>
      <c r="M27" s="69">
        <f t="shared" si="10"/>
        <v>1353</v>
      </c>
      <c r="N27" s="69">
        <f t="shared" si="11"/>
        <v>2450</v>
      </c>
      <c r="O27" s="71">
        <f t="shared" si="12"/>
        <v>1115</v>
      </c>
      <c r="P27" s="72">
        <f t="shared" si="13"/>
        <v>8743</v>
      </c>
    </row>
    <row r="28" spans="1:16" ht="18" customHeight="1" x14ac:dyDescent="0.25">
      <c r="A28" s="67" t="s">
        <v>30</v>
      </c>
      <c r="B28" s="68">
        <v>765</v>
      </c>
      <c r="C28" s="69">
        <v>258</v>
      </c>
      <c r="D28" s="70">
        <v>1171</v>
      </c>
      <c r="E28" s="69">
        <v>351</v>
      </c>
      <c r="F28" s="43">
        <f t="shared" si="7"/>
        <v>2545</v>
      </c>
      <c r="G28" s="70">
        <v>34</v>
      </c>
      <c r="H28" s="69">
        <v>55</v>
      </c>
      <c r="I28" s="69">
        <v>117</v>
      </c>
      <c r="J28" s="69">
        <v>191</v>
      </c>
      <c r="K28" s="43">
        <f t="shared" si="8"/>
        <v>397</v>
      </c>
      <c r="L28" s="68">
        <f t="shared" si="9"/>
        <v>799</v>
      </c>
      <c r="M28" s="69">
        <f t="shared" si="10"/>
        <v>313</v>
      </c>
      <c r="N28" s="69">
        <f t="shared" si="11"/>
        <v>1288</v>
      </c>
      <c r="O28" s="71">
        <f t="shared" si="12"/>
        <v>542</v>
      </c>
      <c r="P28" s="72">
        <f t="shared" si="13"/>
        <v>2942</v>
      </c>
    </row>
    <row r="29" spans="1:16" ht="18" customHeight="1" x14ac:dyDescent="0.25">
      <c r="A29" s="67" t="s">
        <v>31</v>
      </c>
      <c r="B29" s="68">
        <v>1707</v>
      </c>
      <c r="C29" s="69">
        <v>1066</v>
      </c>
      <c r="D29" s="70">
        <v>2974</v>
      </c>
      <c r="E29" s="69">
        <v>1704</v>
      </c>
      <c r="F29" s="43">
        <f t="shared" si="7"/>
        <v>7451</v>
      </c>
      <c r="G29" s="70">
        <v>208</v>
      </c>
      <c r="H29" s="69">
        <v>585</v>
      </c>
      <c r="I29" s="74">
        <v>634</v>
      </c>
      <c r="J29" s="69">
        <v>1181</v>
      </c>
      <c r="K29" s="43">
        <f t="shared" si="8"/>
        <v>2608</v>
      </c>
      <c r="L29" s="68">
        <f t="shared" si="9"/>
        <v>1915</v>
      </c>
      <c r="M29" s="69">
        <f t="shared" si="10"/>
        <v>1651</v>
      </c>
      <c r="N29" s="69">
        <f t="shared" si="11"/>
        <v>3608</v>
      </c>
      <c r="O29" s="71">
        <f t="shared" si="12"/>
        <v>2885</v>
      </c>
      <c r="P29" s="72">
        <f t="shared" si="13"/>
        <v>10059</v>
      </c>
    </row>
    <row r="30" spans="1:16" ht="18" customHeight="1" x14ac:dyDescent="0.25">
      <c r="A30" s="67" t="s">
        <v>32</v>
      </c>
      <c r="B30" s="68">
        <v>2839</v>
      </c>
      <c r="C30" s="69">
        <v>535</v>
      </c>
      <c r="D30" s="70">
        <v>4660</v>
      </c>
      <c r="E30" s="69">
        <v>880</v>
      </c>
      <c r="F30" s="43">
        <f t="shared" si="7"/>
        <v>8914</v>
      </c>
      <c r="G30" s="70">
        <v>848</v>
      </c>
      <c r="H30" s="69">
        <v>170</v>
      </c>
      <c r="I30" s="69">
        <v>3069</v>
      </c>
      <c r="J30" s="69">
        <v>767</v>
      </c>
      <c r="K30" s="43">
        <f t="shared" si="8"/>
        <v>4854</v>
      </c>
      <c r="L30" s="68">
        <f t="shared" si="9"/>
        <v>3687</v>
      </c>
      <c r="M30" s="69">
        <f t="shared" si="10"/>
        <v>705</v>
      </c>
      <c r="N30" s="69">
        <f t="shared" si="11"/>
        <v>7729</v>
      </c>
      <c r="O30" s="71">
        <f t="shared" si="12"/>
        <v>1647</v>
      </c>
      <c r="P30" s="72">
        <f t="shared" si="13"/>
        <v>13768</v>
      </c>
    </row>
    <row r="31" spans="1:16" ht="18" customHeight="1" x14ac:dyDescent="0.25">
      <c r="A31" s="75" t="s">
        <v>33</v>
      </c>
      <c r="B31" s="68">
        <v>565</v>
      </c>
      <c r="C31" s="69">
        <v>206</v>
      </c>
      <c r="D31" s="70">
        <v>1554</v>
      </c>
      <c r="E31" s="69">
        <v>348</v>
      </c>
      <c r="F31" s="43">
        <f t="shared" si="7"/>
        <v>2673</v>
      </c>
      <c r="G31" s="70">
        <v>669</v>
      </c>
      <c r="H31" s="69">
        <v>111</v>
      </c>
      <c r="I31" s="69">
        <v>2366</v>
      </c>
      <c r="J31" s="69">
        <v>375</v>
      </c>
      <c r="K31" s="43">
        <f t="shared" si="8"/>
        <v>3521</v>
      </c>
      <c r="L31" s="68">
        <f t="shared" si="9"/>
        <v>1234</v>
      </c>
      <c r="M31" s="69">
        <f t="shared" si="10"/>
        <v>317</v>
      </c>
      <c r="N31" s="69">
        <f t="shared" si="11"/>
        <v>3920</v>
      </c>
      <c r="O31" s="71">
        <f t="shared" si="12"/>
        <v>723</v>
      </c>
      <c r="P31" s="72">
        <f t="shared" si="13"/>
        <v>6194</v>
      </c>
    </row>
    <row r="32" spans="1:16" ht="18" customHeight="1" x14ac:dyDescent="0.25">
      <c r="A32" s="76" t="s">
        <v>3</v>
      </c>
      <c r="B32" s="77"/>
      <c r="C32" s="78"/>
      <c r="D32" s="78"/>
      <c r="E32" s="78"/>
      <c r="F32" s="78"/>
      <c r="G32" s="77"/>
      <c r="H32" s="78"/>
      <c r="I32" s="78"/>
      <c r="J32" s="78"/>
      <c r="K32" s="78"/>
      <c r="L32" s="77"/>
      <c r="M32" s="78"/>
      <c r="N32" s="78"/>
      <c r="O32" s="79"/>
      <c r="P32" s="80">
        <f>SUM(P18:P31)</f>
        <v>177455</v>
      </c>
    </row>
    <row r="33" spans="1:24" s="15" customFormat="1" ht="15.75" x14ac:dyDescent="0.25">
      <c r="A33" s="81"/>
      <c r="B33" s="82"/>
      <c r="C33" s="83"/>
      <c r="D33" s="83"/>
      <c r="E33" s="83"/>
      <c r="F33" s="84"/>
      <c r="G33" s="83"/>
      <c r="H33" s="83"/>
      <c r="I33" s="83"/>
      <c r="J33" s="83"/>
      <c r="K33" s="84"/>
      <c r="L33" s="85"/>
      <c r="M33" s="85"/>
      <c r="N33" s="85"/>
      <c r="O33" s="61"/>
      <c r="P33" s="86"/>
    </row>
    <row r="34" spans="1:24" ht="33" customHeight="1" x14ac:dyDescent="0.25">
      <c r="A34" s="87" t="s">
        <v>11</v>
      </c>
      <c r="B34" s="64"/>
      <c r="C34" s="65"/>
      <c r="D34" s="65"/>
      <c r="E34" s="65"/>
      <c r="F34" s="66"/>
      <c r="G34" s="64"/>
      <c r="H34" s="65"/>
      <c r="I34" s="65"/>
      <c r="J34" s="65"/>
      <c r="K34" s="66"/>
      <c r="L34" s="64"/>
      <c r="M34" s="65"/>
      <c r="N34" s="65"/>
      <c r="O34" s="66"/>
      <c r="P34" s="86"/>
      <c r="R34" s="104"/>
      <c r="S34" s="105"/>
      <c r="T34" s="105"/>
      <c r="V34" s="105"/>
      <c r="W34" s="105"/>
      <c r="X34" s="105"/>
    </row>
    <row r="35" spans="1:24" ht="18" customHeight="1" x14ac:dyDescent="0.25">
      <c r="A35" s="88" t="s">
        <v>34</v>
      </c>
      <c r="B35" s="68">
        <v>460</v>
      </c>
      <c r="C35" s="69">
        <v>1159</v>
      </c>
      <c r="D35" s="69">
        <v>612</v>
      </c>
      <c r="E35" s="69">
        <v>1715</v>
      </c>
      <c r="F35" s="43">
        <f>SUM(B35:E35)</f>
        <v>3946</v>
      </c>
      <c r="G35" s="68"/>
      <c r="H35" s="69"/>
      <c r="I35" s="69"/>
      <c r="J35" s="69"/>
      <c r="K35" s="71"/>
      <c r="L35" s="68">
        <v>460</v>
      </c>
      <c r="M35" s="69">
        <v>1159</v>
      </c>
      <c r="N35" s="69">
        <v>612</v>
      </c>
      <c r="O35" s="71">
        <v>1715</v>
      </c>
      <c r="P35" s="72">
        <f>SUM(L35:O35)</f>
        <v>3946</v>
      </c>
      <c r="R35" s="3"/>
      <c r="S35" s="4"/>
      <c r="T35" s="14"/>
      <c r="V35" s="3"/>
      <c r="W35" s="4"/>
      <c r="X35" s="14"/>
    </row>
    <row r="36" spans="1:24" ht="18" customHeight="1" x14ac:dyDescent="0.25">
      <c r="A36" s="88" t="s">
        <v>35</v>
      </c>
      <c r="B36" s="68">
        <v>464</v>
      </c>
      <c r="C36" s="69">
        <v>851</v>
      </c>
      <c r="D36" s="69">
        <v>677</v>
      </c>
      <c r="E36" s="69">
        <v>1576</v>
      </c>
      <c r="F36" s="43">
        <f t="shared" ref="F36:F58" si="14">SUM(B36:E36)</f>
        <v>3568</v>
      </c>
      <c r="G36" s="89"/>
      <c r="H36" s="74"/>
      <c r="I36" s="74"/>
      <c r="J36" s="74"/>
      <c r="K36" s="90"/>
      <c r="L36" s="68">
        <v>464</v>
      </c>
      <c r="M36" s="69">
        <v>851</v>
      </c>
      <c r="N36" s="69">
        <v>677</v>
      </c>
      <c r="O36" s="71">
        <v>1576</v>
      </c>
      <c r="P36" s="72">
        <f t="shared" ref="P36:P58" si="15">SUM(L36:O36)</f>
        <v>3568</v>
      </c>
      <c r="R36" s="3"/>
      <c r="S36" s="12"/>
      <c r="T36" s="14"/>
      <c r="V36" s="3"/>
      <c r="W36" s="12"/>
      <c r="X36" s="14"/>
    </row>
    <row r="37" spans="1:24" ht="18" customHeight="1" x14ac:dyDescent="0.25">
      <c r="A37" s="88" t="s">
        <v>36</v>
      </c>
      <c r="B37" s="68">
        <v>1427</v>
      </c>
      <c r="C37" s="69">
        <v>2528</v>
      </c>
      <c r="D37" s="69">
        <v>1611</v>
      </c>
      <c r="E37" s="69">
        <v>3170</v>
      </c>
      <c r="F37" s="43">
        <f t="shared" si="14"/>
        <v>8736</v>
      </c>
      <c r="G37" s="68"/>
      <c r="H37" s="69"/>
      <c r="I37" s="69"/>
      <c r="J37" s="69"/>
      <c r="K37" s="71"/>
      <c r="L37" s="68">
        <v>1427</v>
      </c>
      <c r="M37" s="69">
        <v>2528</v>
      </c>
      <c r="N37" s="69">
        <v>1611</v>
      </c>
      <c r="O37" s="71">
        <v>3170</v>
      </c>
      <c r="P37" s="72">
        <f t="shared" si="15"/>
        <v>8736</v>
      </c>
      <c r="R37" s="3"/>
      <c r="S37" s="12"/>
      <c r="T37" s="14"/>
      <c r="V37" s="3"/>
      <c r="W37" s="12"/>
      <c r="X37" s="14"/>
    </row>
    <row r="38" spans="1:24" ht="18" customHeight="1" x14ac:dyDescent="0.25">
      <c r="A38" s="88" t="s">
        <v>37</v>
      </c>
      <c r="B38" s="68">
        <v>250</v>
      </c>
      <c r="C38" s="69">
        <v>521</v>
      </c>
      <c r="D38" s="69">
        <v>311</v>
      </c>
      <c r="E38" s="69">
        <v>828</v>
      </c>
      <c r="F38" s="43">
        <f t="shared" si="14"/>
        <v>1910</v>
      </c>
      <c r="G38" s="68"/>
      <c r="H38" s="69"/>
      <c r="I38" s="69"/>
      <c r="J38" s="69"/>
      <c r="K38" s="71"/>
      <c r="L38" s="68">
        <v>250</v>
      </c>
      <c r="M38" s="69">
        <v>521</v>
      </c>
      <c r="N38" s="69">
        <v>311</v>
      </c>
      <c r="O38" s="71">
        <v>828</v>
      </c>
      <c r="P38" s="72">
        <f t="shared" si="15"/>
        <v>1910</v>
      </c>
      <c r="R38" s="3"/>
      <c r="S38" s="4"/>
      <c r="T38" s="14"/>
      <c r="V38" s="3"/>
      <c r="W38" s="4"/>
      <c r="X38" s="14"/>
    </row>
    <row r="39" spans="1:24" ht="18" customHeight="1" x14ac:dyDescent="0.25">
      <c r="A39" s="88" t="s">
        <v>38</v>
      </c>
      <c r="B39" s="68">
        <v>215</v>
      </c>
      <c r="C39" s="69">
        <v>400</v>
      </c>
      <c r="D39" s="69">
        <v>321</v>
      </c>
      <c r="E39" s="69">
        <v>776</v>
      </c>
      <c r="F39" s="43">
        <f t="shared" si="14"/>
        <v>1712</v>
      </c>
      <c r="G39" s="89"/>
      <c r="H39" s="74"/>
      <c r="I39" s="74"/>
      <c r="J39" s="74"/>
      <c r="K39" s="90"/>
      <c r="L39" s="68">
        <v>215</v>
      </c>
      <c r="M39" s="69">
        <v>400</v>
      </c>
      <c r="N39" s="69">
        <v>321</v>
      </c>
      <c r="O39" s="71">
        <v>776</v>
      </c>
      <c r="P39" s="72">
        <f t="shared" si="15"/>
        <v>1712</v>
      </c>
      <c r="R39" s="3"/>
      <c r="S39" s="12"/>
      <c r="T39" s="14"/>
      <c r="V39" s="3"/>
      <c r="W39" s="12"/>
      <c r="X39" s="14"/>
    </row>
    <row r="40" spans="1:24" ht="18" customHeight="1" x14ac:dyDescent="0.25">
      <c r="A40" s="88" t="s">
        <v>39</v>
      </c>
      <c r="B40" s="68">
        <v>1046</v>
      </c>
      <c r="C40" s="69">
        <v>1694</v>
      </c>
      <c r="D40" s="69">
        <v>1651</v>
      </c>
      <c r="E40" s="69">
        <v>2400</v>
      </c>
      <c r="F40" s="43">
        <f t="shared" si="14"/>
        <v>6791</v>
      </c>
      <c r="G40" s="89"/>
      <c r="H40" s="74"/>
      <c r="I40" s="74"/>
      <c r="J40" s="74"/>
      <c r="K40" s="90"/>
      <c r="L40" s="68">
        <v>1046</v>
      </c>
      <c r="M40" s="69">
        <v>1694</v>
      </c>
      <c r="N40" s="69">
        <v>1651</v>
      </c>
      <c r="O40" s="71">
        <v>2400</v>
      </c>
      <c r="P40" s="72">
        <f t="shared" si="15"/>
        <v>6791</v>
      </c>
      <c r="R40" s="3"/>
      <c r="S40" s="12"/>
      <c r="T40" s="14"/>
      <c r="V40" s="3"/>
      <c r="W40" s="12"/>
      <c r="X40" s="14"/>
    </row>
    <row r="41" spans="1:24" ht="18" customHeight="1" x14ac:dyDescent="0.25">
      <c r="A41" s="88" t="s">
        <v>40</v>
      </c>
      <c r="B41" s="68">
        <v>126</v>
      </c>
      <c r="C41" s="69">
        <v>236</v>
      </c>
      <c r="D41" s="69">
        <v>159</v>
      </c>
      <c r="E41" s="69">
        <v>490</v>
      </c>
      <c r="F41" s="43">
        <f t="shared" si="14"/>
        <v>1011</v>
      </c>
      <c r="G41" s="68"/>
      <c r="H41" s="69"/>
      <c r="I41" s="69"/>
      <c r="J41" s="69"/>
      <c r="K41" s="71"/>
      <c r="L41" s="68">
        <v>126</v>
      </c>
      <c r="M41" s="69">
        <v>236</v>
      </c>
      <c r="N41" s="69">
        <v>159</v>
      </c>
      <c r="O41" s="71">
        <v>490</v>
      </c>
      <c r="P41" s="72">
        <f t="shared" si="15"/>
        <v>1011</v>
      </c>
      <c r="R41" s="3"/>
      <c r="S41" s="12"/>
      <c r="T41" s="14"/>
      <c r="V41" s="3"/>
      <c r="W41" s="12"/>
      <c r="X41" s="14"/>
    </row>
    <row r="42" spans="1:24" ht="18" customHeight="1" x14ac:dyDescent="0.25">
      <c r="A42" s="88" t="s">
        <v>41</v>
      </c>
      <c r="B42" s="68">
        <v>540</v>
      </c>
      <c r="C42" s="69">
        <v>555</v>
      </c>
      <c r="D42" s="69">
        <v>487</v>
      </c>
      <c r="E42" s="69">
        <v>666</v>
      </c>
      <c r="F42" s="43">
        <f t="shared" si="14"/>
        <v>2248</v>
      </c>
      <c r="G42" s="68"/>
      <c r="H42" s="69"/>
      <c r="I42" s="69"/>
      <c r="J42" s="69"/>
      <c r="K42" s="71"/>
      <c r="L42" s="68">
        <v>540</v>
      </c>
      <c r="M42" s="69">
        <v>555</v>
      </c>
      <c r="N42" s="69">
        <v>487</v>
      </c>
      <c r="O42" s="71">
        <v>666</v>
      </c>
      <c r="P42" s="72">
        <f t="shared" si="15"/>
        <v>2248</v>
      </c>
      <c r="R42" s="3"/>
      <c r="S42" s="4"/>
      <c r="T42" s="14"/>
      <c r="V42" s="3"/>
      <c r="W42" s="4"/>
      <c r="X42" s="14"/>
    </row>
    <row r="43" spans="1:24" ht="18" customHeight="1" x14ac:dyDescent="0.25">
      <c r="A43" s="88" t="s">
        <v>42</v>
      </c>
      <c r="B43" s="68">
        <v>904</v>
      </c>
      <c r="C43" s="69">
        <v>909</v>
      </c>
      <c r="D43" s="69">
        <v>1229</v>
      </c>
      <c r="E43" s="69">
        <v>1686</v>
      </c>
      <c r="F43" s="43">
        <f t="shared" si="14"/>
        <v>4728</v>
      </c>
      <c r="G43" s="68"/>
      <c r="H43" s="69"/>
      <c r="I43" s="69"/>
      <c r="J43" s="69"/>
      <c r="K43" s="71"/>
      <c r="L43" s="68">
        <v>904</v>
      </c>
      <c r="M43" s="69">
        <v>909</v>
      </c>
      <c r="N43" s="69">
        <v>1229</v>
      </c>
      <c r="O43" s="71">
        <v>1686</v>
      </c>
      <c r="P43" s="72">
        <f t="shared" si="15"/>
        <v>4728</v>
      </c>
      <c r="R43" s="3"/>
      <c r="S43" s="12"/>
      <c r="T43" s="14"/>
      <c r="V43" s="3"/>
      <c r="W43" s="12"/>
      <c r="X43" s="14"/>
    </row>
    <row r="44" spans="1:24" ht="18" customHeight="1" x14ac:dyDescent="0.25">
      <c r="A44" s="88" t="s">
        <v>43</v>
      </c>
      <c r="B44" s="68">
        <v>560</v>
      </c>
      <c r="C44" s="69">
        <v>168</v>
      </c>
      <c r="D44" s="69">
        <v>79</v>
      </c>
      <c r="E44" s="69">
        <v>19</v>
      </c>
      <c r="F44" s="43">
        <f t="shared" si="14"/>
        <v>826</v>
      </c>
      <c r="G44" s="68"/>
      <c r="H44" s="69"/>
      <c r="I44" s="69"/>
      <c r="J44" s="69"/>
      <c r="K44" s="71"/>
      <c r="L44" s="68">
        <v>560</v>
      </c>
      <c r="M44" s="69">
        <v>168</v>
      </c>
      <c r="N44" s="69">
        <v>79</v>
      </c>
      <c r="O44" s="71">
        <v>19</v>
      </c>
      <c r="P44" s="72">
        <f t="shared" si="15"/>
        <v>826</v>
      </c>
      <c r="R44" s="3"/>
      <c r="S44" s="4"/>
      <c r="T44" s="14"/>
      <c r="V44" s="3"/>
      <c r="W44" s="4"/>
      <c r="X44" s="14"/>
    </row>
    <row r="45" spans="1:24" ht="18" customHeight="1" x14ac:dyDescent="0.25">
      <c r="A45" s="88" t="s">
        <v>44</v>
      </c>
      <c r="B45" s="68">
        <v>833</v>
      </c>
      <c r="C45" s="69">
        <v>2396</v>
      </c>
      <c r="D45" s="69">
        <v>1254</v>
      </c>
      <c r="E45" s="69">
        <v>4356</v>
      </c>
      <c r="F45" s="43">
        <f t="shared" si="14"/>
        <v>8839</v>
      </c>
      <c r="G45" s="68"/>
      <c r="H45" s="69"/>
      <c r="I45" s="69"/>
      <c r="J45" s="69"/>
      <c r="K45" s="71"/>
      <c r="L45" s="68">
        <v>833</v>
      </c>
      <c r="M45" s="69">
        <v>2396</v>
      </c>
      <c r="N45" s="69">
        <v>1254</v>
      </c>
      <c r="O45" s="71">
        <v>4356</v>
      </c>
      <c r="P45" s="72">
        <f t="shared" si="15"/>
        <v>8839</v>
      </c>
      <c r="R45" s="3"/>
      <c r="S45" s="12"/>
      <c r="T45" s="14"/>
      <c r="V45" s="3"/>
      <c r="W45" s="12"/>
      <c r="X45" s="14"/>
    </row>
    <row r="46" spans="1:24" ht="18" customHeight="1" x14ac:dyDescent="0.25">
      <c r="A46" s="88" t="s">
        <v>45</v>
      </c>
      <c r="B46" s="68">
        <v>457</v>
      </c>
      <c r="C46" s="69">
        <v>638</v>
      </c>
      <c r="D46" s="69">
        <v>654</v>
      </c>
      <c r="E46" s="69">
        <v>1404</v>
      </c>
      <c r="F46" s="43">
        <f t="shared" si="14"/>
        <v>3153</v>
      </c>
      <c r="G46" s="68"/>
      <c r="H46" s="69"/>
      <c r="I46" s="69"/>
      <c r="J46" s="69"/>
      <c r="K46" s="71"/>
      <c r="L46" s="68">
        <v>457</v>
      </c>
      <c r="M46" s="69">
        <v>638</v>
      </c>
      <c r="N46" s="69">
        <v>654</v>
      </c>
      <c r="O46" s="71">
        <v>1404</v>
      </c>
      <c r="P46" s="72">
        <f t="shared" si="15"/>
        <v>3153</v>
      </c>
      <c r="R46" s="3"/>
      <c r="S46" s="4"/>
      <c r="T46" s="14"/>
      <c r="V46" s="3"/>
      <c r="W46" s="4"/>
      <c r="X46" s="14"/>
    </row>
    <row r="47" spans="1:24" ht="18" customHeight="1" x14ac:dyDescent="0.25">
      <c r="A47" s="88" t="s">
        <v>46</v>
      </c>
      <c r="B47" s="68">
        <v>302</v>
      </c>
      <c r="C47" s="69">
        <v>667</v>
      </c>
      <c r="D47" s="69">
        <v>451</v>
      </c>
      <c r="E47" s="69">
        <v>710</v>
      </c>
      <c r="F47" s="43">
        <f t="shared" si="14"/>
        <v>2130</v>
      </c>
      <c r="G47" s="89"/>
      <c r="H47" s="74"/>
      <c r="I47" s="74"/>
      <c r="J47" s="74"/>
      <c r="K47" s="90"/>
      <c r="L47" s="68">
        <v>302</v>
      </c>
      <c r="M47" s="69">
        <v>667</v>
      </c>
      <c r="N47" s="69">
        <v>451</v>
      </c>
      <c r="O47" s="71">
        <v>710</v>
      </c>
      <c r="P47" s="72">
        <f t="shared" si="15"/>
        <v>2130</v>
      </c>
      <c r="R47" s="3"/>
      <c r="S47" s="12"/>
      <c r="T47" s="14"/>
      <c r="V47" s="3"/>
      <c r="W47" s="12"/>
      <c r="X47" s="14"/>
    </row>
    <row r="48" spans="1:24" ht="18" customHeight="1" x14ac:dyDescent="0.25">
      <c r="A48" s="88" t="s">
        <v>47</v>
      </c>
      <c r="B48" s="68">
        <v>225</v>
      </c>
      <c r="C48" s="69">
        <v>0</v>
      </c>
      <c r="D48" s="69">
        <v>83</v>
      </c>
      <c r="E48" s="69">
        <v>0</v>
      </c>
      <c r="F48" s="43">
        <f t="shared" si="14"/>
        <v>308</v>
      </c>
      <c r="G48" s="68"/>
      <c r="H48" s="69"/>
      <c r="I48" s="69"/>
      <c r="J48" s="69"/>
      <c r="K48" s="71"/>
      <c r="L48" s="68">
        <v>225</v>
      </c>
      <c r="M48" s="69">
        <v>0</v>
      </c>
      <c r="N48" s="69">
        <v>83</v>
      </c>
      <c r="O48" s="71">
        <v>0</v>
      </c>
      <c r="P48" s="72">
        <f t="shared" si="15"/>
        <v>308</v>
      </c>
      <c r="R48" s="3"/>
      <c r="S48" s="12"/>
      <c r="T48" s="14"/>
      <c r="V48" s="3"/>
      <c r="W48" s="12"/>
      <c r="X48" s="14"/>
    </row>
    <row r="49" spans="1:24" ht="18" customHeight="1" x14ac:dyDescent="0.25">
      <c r="A49" s="88" t="s">
        <v>48</v>
      </c>
      <c r="B49" s="68">
        <v>354</v>
      </c>
      <c r="C49" s="69">
        <v>762</v>
      </c>
      <c r="D49" s="69">
        <v>524</v>
      </c>
      <c r="E49" s="69">
        <v>1265</v>
      </c>
      <c r="F49" s="43">
        <f t="shared" si="14"/>
        <v>2905</v>
      </c>
      <c r="G49" s="68"/>
      <c r="H49" s="69"/>
      <c r="I49" s="69"/>
      <c r="J49" s="69"/>
      <c r="K49" s="71"/>
      <c r="L49" s="68">
        <v>354</v>
      </c>
      <c r="M49" s="69">
        <v>762</v>
      </c>
      <c r="N49" s="69">
        <v>524</v>
      </c>
      <c r="O49" s="71">
        <v>1265</v>
      </c>
      <c r="P49" s="72">
        <f t="shared" si="15"/>
        <v>2905</v>
      </c>
      <c r="R49" s="3"/>
      <c r="S49" s="4"/>
      <c r="T49" s="14"/>
      <c r="V49" s="3"/>
      <c r="W49" s="4"/>
      <c r="X49" s="14"/>
    </row>
    <row r="50" spans="1:24" ht="18" customHeight="1" x14ac:dyDescent="0.25">
      <c r="A50" s="88" t="s">
        <v>49</v>
      </c>
      <c r="B50" s="68">
        <v>423</v>
      </c>
      <c r="C50" s="69">
        <v>1408</v>
      </c>
      <c r="D50" s="69">
        <v>513</v>
      </c>
      <c r="E50" s="69">
        <v>1792</v>
      </c>
      <c r="F50" s="43">
        <f t="shared" si="14"/>
        <v>4136</v>
      </c>
      <c r="G50" s="89"/>
      <c r="H50" s="74"/>
      <c r="I50" s="74"/>
      <c r="J50" s="74"/>
      <c r="K50" s="90"/>
      <c r="L50" s="68">
        <v>423</v>
      </c>
      <c r="M50" s="69">
        <v>1408</v>
      </c>
      <c r="N50" s="69">
        <v>513</v>
      </c>
      <c r="O50" s="71">
        <v>1792</v>
      </c>
      <c r="P50" s="72">
        <f t="shared" si="15"/>
        <v>4136</v>
      </c>
      <c r="R50" s="3"/>
      <c r="S50" s="12"/>
      <c r="T50" s="14"/>
      <c r="V50" s="3"/>
      <c r="W50" s="12"/>
      <c r="X50" s="14"/>
    </row>
    <row r="51" spans="1:24" ht="18" customHeight="1" x14ac:dyDescent="0.25">
      <c r="A51" s="88" t="s">
        <v>50</v>
      </c>
      <c r="B51" s="68">
        <v>113</v>
      </c>
      <c r="C51" s="69">
        <v>110</v>
      </c>
      <c r="D51" s="69">
        <v>116</v>
      </c>
      <c r="E51" s="69">
        <v>237</v>
      </c>
      <c r="F51" s="43">
        <f t="shared" si="14"/>
        <v>576</v>
      </c>
      <c r="G51" s="68"/>
      <c r="H51" s="69"/>
      <c r="I51" s="69"/>
      <c r="J51" s="69"/>
      <c r="K51" s="71"/>
      <c r="L51" s="68">
        <v>113</v>
      </c>
      <c r="M51" s="69">
        <v>110</v>
      </c>
      <c r="N51" s="69">
        <v>116</v>
      </c>
      <c r="O51" s="71">
        <v>237</v>
      </c>
      <c r="P51" s="72">
        <f t="shared" si="15"/>
        <v>576</v>
      </c>
      <c r="R51" s="3"/>
      <c r="S51" s="12"/>
      <c r="T51" s="14"/>
      <c r="V51" s="3"/>
      <c r="W51" s="12"/>
      <c r="X51" s="14"/>
    </row>
    <row r="52" spans="1:24" ht="18" customHeight="1" x14ac:dyDescent="0.25">
      <c r="A52" s="88" t="s">
        <v>51</v>
      </c>
      <c r="B52" s="68">
        <v>820</v>
      </c>
      <c r="C52" s="69">
        <v>1003</v>
      </c>
      <c r="D52" s="69">
        <v>886</v>
      </c>
      <c r="E52" s="69">
        <v>1827</v>
      </c>
      <c r="F52" s="43">
        <f t="shared" si="14"/>
        <v>4536</v>
      </c>
      <c r="G52" s="68"/>
      <c r="H52" s="69"/>
      <c r="I52" s="69"/>
      <c r="J52" s="69"/>
      <c r="K52" s="71"/>
      <c r="L52" s="68">
        <v>820</v>
      </c>
      <c r="M52" s="69">
        <v>1003</v>
      </c>
      <c r="N52" s="69">
        <v>886</v>
      </c>
      <c r="O52" s="71">
        <v>1827</v>
      </c>
      <c r="P52" s="72">
        <f t="shared" si="15"/>
        <v>4536</v>
      </c>
      <c r="R52" s="3"/>
      <c r="S52" s="4"/>
      <c r="T52" s="14"/>
      <c r="V52" s="3"/>
      <c r="W52" s="4"/>
      <c r="X52" s="14"/>
    </row>
    <row r="53" spans="1:24" ht="18" customHeight="1" x14ac:dyDescent="0.25">
      <c r="A53" s="88" t="s">
        <v>52</v>
      </c>
      <c r="B53" s="68">
        <v>371</v>
      </c>
      <c r="C53" s="69">
        <v>666</v>
      </c>
      <c r="D53" s="69">
        <v>625</v>
      </c>
      <c r="E53" s="69">
        <v>1105</v>
      </c>
      <c r="F53" s="43">
        <f t="shared" si="14"/>
        <v>2767</v>
      </c>
      <c r="G53" s="89"/>
      <c r="H53" s="74"/>
      <c r="I53" s="74"/>
      <c r="J53" s="74"/>
      <c r="K53" s="90"/>
      <c r="L53" s="68">
        <v>371</v>
      </c>
      <c r="M53" s="69">
        <v>666</v>
      </c>
      <c r="N53" s="69">
        <v>625</v>
      </c>
      <c r="O53" s="71">
        <v>1105</v>
      </c>
      <c r="P53" s="72">
        <f t="shared" si="15"/>
        <v>2767</v>
      </c>
      <c r="R53" s="3"/>
      <c r="S53" s="12"/>
      <c r="T53" s="14"/>
      <c r="V53" s="3"/>
      <c r="W53" s="12"/>
      <c r="X53" s="14"/>
    </row>
    <row r="54" spans="1:24" ht="18" customHeight="1" x14ac:dyDescent="0.25">
      <c r="A54" s="88" t="s">
        <v>53</v>
      </c>
      <c r="B54" s="68">
        <v>1186</v>
      </c>
      <c r="C54" s="69">
        <v>856</v>
      </c>
      <c r="D54" s="69">
        <v>1219</v>
      </c>
      <c r="E54" s="69">
        <v>1412</v>
      </c>
      <c r="F54" s="43">
        <f t="shared" si="14"/>
        <v>4673</v>
      </c>
      <c r="G54" s="68"/>
      <c r="H54" s="69"/>
      <c r="I54" s="69"/>
      <c r="J54" s="69"/>
      <c r="K54" s="71"/>
      <c r="L54" s="68">
        <v>1186</v>
      </c>
      <c r="M54" s="69">
        <v>856</v>
      </c>
      <c r="N54" s="69">
        <v>1219</v>
      </c>
      <c r="O54" s="71">
        <v>1412</v>
      </c>
      <c r="P54" s="72">
        <f t="shared" si="15"/>
        <v>4673</v>
      </c>
      <c r="R54" s="3"/>
      <c r="S54" s="12"/>
      <c r="T54" s="14"/>
      <c r="V54" s="3"/>
      <c r="W54" s="12"/>
      <c r="X54" s="14"/>
    </row>
    <row r="55" spans="1:24" ht="18" customHeight="1" x14ac:dyDescent="0.25">
      <c r="A55" s="88" t="s">
        <v>54</v>
      </c>
      <c r="B55" s="68">
        <v>357</v>
      </c>
      <c r="C55" s="69">
        <v>344</v>
      </c>
      <c r="D55" s="69">
        <v>465</v>
      </c>
      <c r="E55" s="69">
        <v>741</v>
      </c>
      <c r="F55" s="43">
        <f t="shared" si="14"/>
        <v>1907</v>
      </c>
      <c r="G55" s="68"/>
      <c r="H55" s="69"/>
      <c r="I55" s="69"/>
      <c r="J55" s="69"/>
      <c r="K55" s="71"/>
      <c r="L55" s="68">
        <v>357</v>
      </c>
      <c r="M55" s="69">
        <v>344</v>
      </c>
      <c r="N55" s="69">
        <v>465</v>
      </c>
      <c r="O55" s="71">
        <v>741</v>
      </c>
      <c r="P55" s="72">
        <f t="shared" si="15"/>
        <v>1907</v>
      </c>
      <c r="R55" s="3"/>
      <c r="S55" s="4"/>
      <c r="T55" s="14"/>
      <c r="V55" s="3"/>
      <c r="W55" s="4"/>
      <c r="X55" s="14"/>
    </row>
    <row r="56" spans="1:24" ht="18" customHeight="1" x14ac:dyDescent="0.25">
      <c r="A56" s="88" t="s">
        <v>55</v>
      </c>
      <c r="B56" s="68">
        <v>435</v>
      </c>
      <c r="C56" s="69">
        <v>890</v>
      </c>
      <c r="D56" s="69">
        <v>777</v>
      </c>
      <c r="E56" s="69">
        <v>1908</v>
      </c>
      <c r="F56" s="43">
        <f t="shared" si="14"/>
        <v>4010</v>
      </c>
      <c r="G56" s="89"/>
      <c r="H56" s="74"/>
      <c r="I56" s="74"/>
      <c r="J56" s="74"/>
      <c r="K56" s="90"/>
      <c r="L56" s="68">
        <v>435</v>
      </c>
      <c r="M56" s="69">
        <v>890</v>
      </c>
      <c r="N56" s="69">
        <v>777</v>
      </c>
      <c r="O56" s="71">
        <v>1908</v>
      </c>
      <c r="P56" s="72">
        <f t="shared" si="15"/>
        <v>4010</v>
      </c>
      <c r="R56" s="3"/>
      <c r="S56" s="12"/>
      <c r="T56" s="14"/>
      <c r="V56" s="3"/>
      <c r="W56" s="12"/>
      <c r="X56" s="14"/>
    </row>
    <row r="57" spans="1:24" ht="18" customHeight="1" x14ac:dyDescent="0.25">
      <c r="A57" s="88" t="s">
        <v>56</v>
      </c>
      <c r="B57" s="68">
        <v>908</v>
      </c>
      <c r="C57" s="69">
        <v>1230</v>
      </c>
      <c r="D57" s="69">
        <v>1555</v>
      </c>
      <c r="E57" s="69">
        <v>2330</v>
      </c>
      <c r="F57" s="43">
        <f t="shared" si="14"/>
        <v>6023</v>
      </c>
      <c r="G57" s="68"/>
      <c r="H57" s="69"/>
      <c r="I57" s="69"/>
      <c r="J57" s="69"/>
      <c r="K57" s="71"/>
      <c r="L57" s="68">
        <v>908</v>
      </c>
      <c r="M57" s="69">
        <v>1230</v>
      </c>
      <c r="N57" s="69">
        <v>1555</v>
      </c>
      <c r="O57" s="71">
        <v>2330</v>
      </c>
      <c r="P57" s="72">
        <f t="shared" si="15"/>
        <v>6023</v>
      </c>
      <c r="R57" s="3"/>
      <c r="S57" s="12"/>
      <c r="T57" s="14"/>
      <c r="V57" s="3"/>
      <c r="W57" s="12"/>
      <c r="X57" s="14"/>
    </row>
    <row r="58" spans="1:24" ht="18" customHeight="1" x14ac:dyDescent="0.25">
      <c r="A58" s="91" t="s">
        <v>57</v>
      </c>
      <c r="B58" s="68">
        <v>254</v>
      </c>
      <c r="C58" s="69">
        <v>578</v>
      </c>
      <c r="D58" s="69">
        <v>281</v>
      </c>
      <c r="E58" s="69">
        <v>822</v>
      </c>
      <c r="F58" s="43">
        <f t="shared" si="14"/>
        <v>1935</v>
      </c>
      <c r="G58" s="68"/>
      <c r="H58" s="69"/>
      <c r="I58" s="69"/>
      <c r="J58" s="69"/>
      <c r="K58" s="71"/>
      <c r="L58" s="68">
        <v>254</v>
      </c>
      <c r="M58" s="69">
        <v>578</v>
      </c>
      <c r="N58" s="69">
        <v>281</v>
      </c>
      <c r="O58" s="71">
        <v>822</v>
      </c>
      <c r="P58" s="72">
        <f t="shared" si="15"/>
        <v>1935</v>
      </c>
      <c r="R58" s="15"/>
      <c r="S58" s="15"/>
      <c r="T58" s="14"/>
      <c r="X58" s="14"/>
    </row>
    <row r="59" spans="1:24" ht="18" customHeight="1" x14ac:dyDescent="0.25">
      <c r="A59" s="92" t="s">
        <v>3</v>
      </c>
      <c r="B59" s="77"/>
      <c r="C59" s="78"/>
      <c r="D59" s="78"/>
      <c r="E59" s="78"/>
      <c r="F59" s="78"/>
      <c r="G59" s="77"/>
      <c r="H59" s="78"/>
      <c r="I59" s="78"/>
      <c r="J59" s="78"/>
      <c r="K59" s="79"/>
      <c r="L59" s="77"/>
      <c r="M59" s="78"/>
      <c r="N59" s="78"/>
      <c r="O59" s="79"/>
      <c r="P59" s="93">
        <f>SUM(P35:P58)</f>
        <v>83374</v>
      </c>
    </row>
    <row r="60" spans="1:24" s="15" customFormat="1" ht="15.75" x14ac:dyDescent="0.25">
      <c r="A60" s="81"/>
      <c r="B60" s="82"/>
      <c r="C60" s="83"/>
      <c r="D60" s="83"/>
      <c r="E60" s="83"/>
      <c r="F60" s="84"/>
      <c r="G60" s="83"/>
      <c r="H60" s="83"/>
      <c r="I60" s="83"/>
      <c r="J60" s="83"/>
      <c r="K60" s="84"/>
      <c r="L60" s="94"/>
      <c r="M60" s="94"/>
      <c r="N60" s="94"/>
      <c r="O60" s="84"/>
      <c r="P60" s="62"/>
    </row>
    <row r="61" spans="1:24" ht="33" customHeight="1" x14ac:dyDescent="0.25">
      <c r="A61" s="87" t="s">
        <v>12</v>
      </c>
      <c r="B61" s="64"/>
      <c r="C61" s="65"/>
      <c r="D61" s="65"/>
      <c r="E61" s="95"/>
      <c r="F61" s="58"/>
      <c r="G61" s="64"/>
      <c r="H61" s="65"/>
      <c r="I61" s="65"/>
      <c r="J61" s="65"/>
      <c r="K61" s="66"/>
      <c r="L61" s="64"/>
      <c r="M61" s="65"/>
      <c r="N61" s="65"/>
      <c r="O61" s="66"/>
      <c r="P61" s="96"/>
    </row>
    <row r="62" spans="1:24" ht="18" customHeight="1" x14ac:dyDescent="0.25">
      <c r="A62" s="97" t="s">
        <v>58</v>
      </c>
      <c r="B62" s="68">
        <v>391</v>
      </c>
      <c r="C62" s="69">
        <v>2</v>
      </c>
      <c r="D62" s="69">
        <v>315</v>
      </c>
      <c r="E62" s="98">
        <v>5</v>
      </c>
      <c r="F62" s="49">
        <f>SUM(B62:E62)</f>
        <v>713</v>
      </c>
      <c r="G62" s="68">
        <v>16</v>
      </c>
      <c r="H62" s="69">
        <v>0</v>
      </c>
      <c r="I62" s="69">
        <v>2</v>
      </c>
      <c r="J62" s="69">
        <v>0</v>
      </c>
      <c r="K62" s="43">
        <f>SUM(G62:J62)</f>
        <v>18</v>
      </c>
      <c r="L62" s="68">
        <f>SUM(B62,G62)</f>
        <v>407</v>
      </c>
      <c r="M62" s="69">
        <f>SUM(C62,H62)</f>
        <v>2</v>
      </c>
      <c r="N62" s="69">
        <f>SUM(D62,I62)</f>
        <v>317</v>
      </c>
      <c r="O62" s="71">
        <f>SUM(E62,J62)</f>
        <v>5</v>
      </c>
      <c r="P62" s="72">
        <f>SUM(L62:O62)</f>
        <v>731</v>
      </c>
    </row>
    <row r="63" spans="1:24" ht="18" customHeight="1" x14ac:dyDescent="0.25">
      <c r="A63" s="97" t="s">
        <v>59</v>
      </c>
      <c r="B63" s="68">
        <v>604</v>
      </c>
      <c r="C63" s="69">
        <v>233</v>
      </c>
      <c r="D63" s="69">
        <v>624</v>
      </c>
      <c r="E63" s="98">
        <v>332</v>
      </c>
      <c r="F63" s="49">
        <f t="shared" ref="F63:F72" si="16">SUM(B63:E63)</f>
        <v>1793</v>
      </c>
      <c r="G63" s="68">
        <v>337</v>
      </c>
      <c r="H63" s="69">
        <v>110</v>
      </c>
      <c r="I63" s="69">
        <v>595</v>
      </c>
      <c r="J63" s="69">
        <v>98</v>
      </c>
      <c r="K63" s="43">
        <f t="shared" ref="K63:K72" si="17">SUM(G63:J63)</f>
        <v>1140</v>
      </c>
      <c r="L63" s="68">
        <f t="shared" ref="L63:L72" si="18">SUM(B63,G63)</f>
        <v>941</v>
      </c>
      <c r="M63" s="69">
        <f t="shared" ref="M63:M72" si="19">SUM(C63,H63)</f>
        <v>343</v>
      </c>
      <c r="N63" s="69">
        <f t="shared" ref="N63:N72" si="20">SUM(D63,I63)</f>
        <v>1219</v>
      </c>
      <c r="O63" s="71">
        <f t="shared" ref="O63:O72" si="21">SUM(E63,J63)</f>
        <v>430</v>
      </c>
      <c r="P63" s="72">
        <f t="shared" ref="P63:P72" si="22">SUM(L63:O63)</f>
        <v>2933</v>
      </c>
    </row>
    <row r="64" spans="1:24" ht="18" customHeight="1" x14ac:dyDescent="0.25">
      <c r="A64" s="97" t="s">
        <v>60</v>
      </c>
      <c r="B64" s="68">
        <v>479</v>
      </c>
      <c r="C64" s="69">
        <v>10</v>
      </c>
      <c r="D64" s="69">
        <v>370</v>
      </c>
      <c r="E64" s="98">
        <v>7</v>
      </c>
      <c r="F64" s="49">
        <f t="shared" si="16"/>
        <v>866</v>
      </c>
      <c r="G64" s="89">
        <v>3</v>
      </c>
      <c r="H64" s="69">
        <v>0</v>
      </c>
      <c r="I64" s="74">
        <v>0</v>
      </c>
      <c r="J64" s="69">
        <v>0</v>
      </c>
      <c r="K64" s="43">
        <f t="shared" si="17"/>
        <v>3</v>
      </c>
      <c r="L64" s="68">
        <f t="shared" si="18"/>
        <v>482</v>
      </c>
      <c r="M64" s="69">
        <f t="shared" si="19"/>
        <v>10</v>
      </c>
      <c r="N64" s="69">
        <f t="shared" si="20"/>
        <v>370</v>
      </c>
      <c r="O64" s="71">
        <f t="shared" si="21"/>
        <v>7</v>
      </c>
      <c r="P64" s="72">
        <f t="shared" si="22"/>
        <v>869</v>
      </c>
    </row>
    <row r="65" spans="1:18" ht="18" customHeight="1" x14ac:dyDescent="0.25">
      <c r="A65" s="97" t="s">
        <v>61</v>
      </c>
      <c r="B65" s="68">
        <v>521</v>
      </c>
      <c r="C65" s="69">
        <v>21</v>
      </c>
      <c r="D65" s="69">
        <v>585</v>
      </c>
      <c r="E65" s="98">
        <v>24</v>
      </c>
      <c r="F65" s="49">
        <f t="shared" si="16"/>
        <v>1151</v>
      </c>
      <c r="G65" s="89" t="s">
        <v>71</v>
      </c>
      <c r="H65" s="69" t="s">
        <v>71</v>
      </c>
      <c r="I65" s="74" t="s">
        <v>71</v>
      </c>
      <c r="J65" s="69" t="s">
        <v>71</v>
      </c>
      <c r="K65" s="43">
        <f t="shared" si="17"/>
        <v>0</v>
      </c>
      <c r="L65" s="68">
        <f t="shared" si="18"/>
        <v>521</v>
      </c>
      <c r="M65" s="69">
        <f t="shared" si="19"/>
        <v>21</v>
      </c>
      <c r="N65" s="69">
        <f t="shared" si="20"/>
        <v>585</v>
      </c>
      <c r="O65" s="71">
        <f t="shared" si="21"/>
        <v>24</v>
      </c>
      <c r="P65" s="72">
        <f t="shared" si="22"/>
        <v>1151</v>
      </c>
    </row>
    <row r="66" spans="1:18" ht="18" customHeight="1" x14ac:dyDescent="0.25">
      <c r="A66" s="97" t="s">
        <v>62</v>
      </c>
      <c r="B66" s="89">
        <v>498</v>
      </c>
      <c r="C66" s="69">
        <v>35</v>
      </c>
      <c r="D66" s="74">
        <v>698</v>
      </c>
      <c r="E66" s="98">
        <v>48</v>
      </c>
      <c r="F66" s="49">
        <f t="shared" si="16"/>
        <v>1279</v>
      </c>
      <c r="G66" s="89">
        <v>6</v>
      </c>
      <c r="H66" s="69">
        <v>9</v>
      </c>
      <c r="I66" s="74">
        <v>17</v>
      </c>
      <c r="J66" s="69">
        <v>8</v>
      </c>
      <c r="K66" s="43">
        <f t="shared" si="17"/>
        <v>40</v>
      </c>
      <c r="L66" s="68">
        <f t="shared" si="18"/>
        <v>504</v>
      </c>
      <c r="M66" s="69">
        <f t="shared" si="19"/>
        <v>44</v>
      </c>
      <c r="N66" s="69">
        <f t="shared" si="20"/>
        <v>715</v>
      </c>
      <c r="O66" s="71">
        <f t="shared" si="21"/>
        <v>56</v>
      </c>
      <c r="P66" s="72">
        <f t="shared" si="22"/>
        <v>1319</v>
      </c>
    </row>
    <row r="67" spans="1:18" ht="18" customHeight="1" x14ac:dyDescent="0.25">
      <c r="A67" s="97" t="s">
        <v>63</v>
      </c>
      <c r="B67" s="68">
        <v>1289</v>
      </c>
      <c r="C67" s="69">
        <v>20</v>
      </c>
      <c r="D67" s="69">
        <v>2489</v>
      </c>
      <c r="E67" s="98">
        <v>34</v>
      </c>
      <c r="F67" s="49">
        <f t="shared" si="16"/>
        <v>3832</v>
      </c>
      <c r="G67" s="89">
        <v>592</v>
      </c>
      <c r="H67" s="69">
        <v>45</v>
      </c>
      <c r="I67" s="74">
        <v>1184</v>
      </c>
      <c r="J67" s="69">
        <v>138</v>
      </c>
      <c r="K67" s="43">
        <f t="shared" si="17"/>
        <v>1959</v>
      </c>
      <c r="L67" s="68">
        <f t="shared" si="18"/>
        <v>1881</v>
      </c>
      <c r="M67" s="69">
        <f t="shared" si="19"/>
        <v>65</v>
      </c>
      <c r="N67" s="69">
        <f t="shared" si="20"/>
        <v>3673</v>
      </c>
      <c r="O67" s="71">
        <f t="shared" si="21"/>
        <v>172</v>
      </c>
      <c r="P67" s="72">
        <f t="shared" si="22"/>
        <v>5791</v>
      </c>
    </row>
    <row r="68" spans="1:18" ht="18" customHeight="1" x14ac:dyDescent="0.25">
      <c r="A68" s="97" t="s">
        <v>64</v>
      </c>
      <c r="B68" s="68">
        <v>370</v>
      </c>
      <c r="C68" s="69">
        <v>11</v>
      </c>
      <c r="D68" s="69">
        <v>453</v>
      </c>
      <c r="E68" s="98">
        <v>17</v>
      </c>
      <c r="F68" s="49">
        <f t="shared" si="16"/>
        <v>851</v>
      </c>
      <c r="G68" s="89">
        <v>10</v>
      </c>
      <c r="H68" s="69">
        <v>59</v>
      </c>
      <c r="I68" s="74">
        <v>9</v>
      </c>
      <c r="J68" s="69">
        <v>48</v>
      </c>
      <c r="K68" s="43">
        <f t="shared" si="17"/>
        <v>126</v>
      </c>
      <c r="L68" s="68">
        <f t="shared" si="18"/>
        <v>380</v>
      </c>
      <c r="M68" s="69">
        <f t="shared" si="19"/>
        <v>70</v>
      </c>
      <c r="N68" s="69">
        <f t="shared" si="20"/>
        <v>462</v>
      </c>
      <c r="O68" s="71">
        <f t="shared" si="21"/>
        <v>65</v>
      </c>
      <c r="P68" s="72">
        <f t="shared" si="22"/>
        <v>977</v>
      </c>
    </row>
    <row r="69" spans="1:18" ht="18" customHeight="1" x14ac:dyDescent="0.25">
      <c r="A69" s="97" t="s">
        <v>65</v>
      </c>
      <c r="B69" s="68">
        <v>291</v>
      </c>
      <c r="C69" s="69">
        <v>55</v>
      </c>
      <c r="D69" s="69">
        <v>369</v>
      </c>
      <c r="E69" s="98">
        <v>64</v>
      </c>
      <c r="F69" s="49">
        <f t="shared" si="16"/>
        <v>779</v>
      </c>
      <c r="G69" s="89" t="s">
        <v>71</v>
      </c>
      <c r="H69" s="69" t="s">
        <v>71</v>
      </c>
      <c r="I69" s="74" t="s">
        <v>71</v>
      </c>
      <c r="J69" s="69" t="s">
        <v>71</v>
      </c>
      <c r="K69" s="43">
        <f t="shared" si="17"/>
        <v>0</v>
      </c>
      <c r="L69" s="68">
        <f t="shared" si="18"/>
        <v>291</v>
      </c>
      <c r="M69" s="69">
        <f t="shared" si="19"/>
        <v>55</v>
      </c>
      <c r="N69" s="69">
        <f t="shared" si="20"/>
        <v>369</v>
      </c>
      <c r="O69" s="71">
        <f t="shared" si="21"/>
        <v>64</v>
      </c>
      <c r="P69" s="72">
        <f t="shared" si="22"/>
        <v>779</v>
      </c>
    </row>
    <row r="70" spans="1:18" ht="18" customHeight="1" x14ac:dyDescent="0.25">
      <c r="A70" s="97" t="s">
        <v>66</v>
      </c>
      <c r="B70" s="68">
        <v>400</v>
      </c>
      <c r="C70" s="69">
        <v>40</v>
      </c>
      <c r="D70" s="69">
        <v>336</v>
      </c>
      <c r="E70" s="98">
        <v>6</v>
      </c>
      <c r="F70" s="49">
        <f t="shared" si="16"/>
        <v>782</v>
      </c>
      <c r="G70" s="89">
        <v>18</v>
      </c>
      <c r="H70" s="69">
        <v>1</v>
      </c>
      <c r="I70" s="74">
        <v>32</v>
      </c>
      <c r="J70" s="69">
        <v>4</v>
      </c>
      <c r="K70" s="43">
        <f t="shared" si="17"/>
        <v>55</v>
      </c>
      <c r="L70" s="68">
        <f t="shared" si="18"/>
        <v>418</v>
      </c>
      <c r="M70" s="69">
        <f t="shared" si="19"/>
        <v>41</v>
      </c>
      <c r="N70" s="69">
        <f t="shared" si="20"/>
        <v>368</v>
      </c>
      <c r="O70" s="71">
        <f t="shared" si="21"/>
        <v>10</v>
      </c>
      <c r="P70" s="72">
        <f t="shared" si="22"/>
        <v>837</v>
      </c>
    </row>
    <row r="71" spans="1:18" ht="18" customHeight="1" x14ac:dyDescent="0.25">
      <c r="A71" s="97" t="s">
        <v>67</v>
      </c>
      <c r="B71" s="68">
        <v>832</v>
      </c>
      <c r="C71" s="69">
        <v>34</v>
      </c>
      <c r="D71" s="69">
        <v>1450</v>
      </c>
      <c r="E71" s="98">
        <v>84</v>
      </c>
      <c r="F71" s="49">
        <f t="shared" si="16"/>
        <v>2400</v>
      </c>
      <c r="G71" s="89">
        <v>82</v>
      </c>
      <c r="H71" s="69">
        <v>15</v>
      </c>
      <c r="I71" s="74">
        <v>323</v>
      </c>
      <c r="J71" s="69">
        <v>26</v>
      </c>
      <c r="K71" s="43">
        <f t="shared" si="17"/>
        <v>446</v>
      </c>
      <c r="L71" s="68">
        <f t="shared" si="18"/>
        <v>914</v>
      </c>
      <c r="M71" s="69">
        <f t="shared" si="19"/>
        <v>49</v>
      </c>
      <c r="N71" s="69">
        <f t="shared" si="20"/>
        <v>1773</v>
      </c>
      <c r="O71" s="71">
        <f t="shared" si="21"/>
        <v>110</v>
      </c>
      <c r="P71" s="72">
        <f t="shared" si="22"/>
        <v>2846</v>
      </c>
    </row>
    <row r="72" spans="1:18" ht="18" customHeight="1" x14ac:dyDescent="0.25">
      <c r="A72" s="99" t="s">
        <v>68</v>
      </c>
      <c r="B72" s="68">
        <v>422</v>
      </c>
      <c r="C72" s="69">
        <v>251</v>
      </c>
      <c r="D72" s="69">
        <v>648</v>
      </c>
      <c r="E72" s="98">
        <v>367</v>
      </c>
      <c r="F72" s="49">
        <f t="shared" si="16"/>
        <v>1688</v>
      </c>
      <c r="G72" s="89">
        <v>30</v>
      </c>
      <c r="H72" s="69">
        <v>45</v>
      </c>
      <c r="I72" s="74">
        <v>70</v>
      </c>
      <c r="J72" s="69">
        <v>78</v>
      </c>
      <c r="K72" s="43">
        <f t="shared" si="17"/>
        <v>223</v>
      </c>
      <c r="L72" s="68">
        <f t="shared" si="18"/>
        <v>452</v>
      </c>
      <c r="M72" s="69">
        <f t="shared" si="19"/>
        <v>296</v>
      </c>
      <c r="N72" s="69">
        <f t="shared" si="20"/>
        <v>718</v>
      </c>
      <c r="O72" s="71">
        <f t="shared" si="21"/>
        <v>445</v>
      </c>
      <c r="P72" s="72">
        <f t="shared" si="22"/>
        <v>1911</v>
      </c>
    </row>
    <row r="73" spans="1:18" ht="18" customHeight="1" x14ac:dyDescent="0.25">
      <c r="A73" s="76" t="s">
        <v>3</v>
      </c>
      <c r="B73" s="77"/>
      <c r="C73" s="78"/>
      <c r="D73" s="78"/>
      <c r="E73" s="100"/>
      <c r="F73" s="100"/>
      <c r="G73" s="101"/>
      <c r="H73" s="102"/>
      <c r="I73" s="102"/>
      <c r="J73" s="102"/>
      <c r="K73" s="102"/>
      <c r="L73" s="101"/>
      <c r="M73" s="102"/>
      <c r="N73" s="102"/>
      <c r="O73" s="103"/>
      <c r="P73" s="93">
        <f>SUM(P62:P72)</f>
        <v>20144</v>
      </c>
    </row>
    <row r="74" spans="1:18" x14ac:dyDescent="0.2">
      <c r="A74" s="1"/>
      <c r="B74" s="5"/>
      <c r="C74" s="5"/>
      <c r="D74" s="6"/>
      <c r="E74" s="6"/>
      <c r="F74" s="6"/>
      <c r="G74" s="6"/>
      <c r="H74" s="6"/>
      <c r="I74" s="5"/>
      <c r="J74" s="5"/>
      <c r="K74" s="5"/>
      <c r="L74" s="5"/>
      <c r="M74" s="5"/>
      <c r="N74" s="5"/>
      <c r="O74" s="2"/>
      <c r="P74" s="2"/>
    </row>
    <row r="75" spans="1:18" s="13" customFormat="1" x14ac:dyDescent="0.2">
      <c r="A75" s="28" t="s">
        <v>70</v>
      </c>
      <c r="B75" s="28"/>
      <c r="C75" s="28"/>
      <c r="D75" s="28"/>
      <c r="E75" s="29"/>
      <c r="F75" s="29"/>
      <c r="G75" s="29"/>
      <c r="H75" s="29"/>
      <c r="I75" s="29"/>
      <c r="J75" s="17"/>
      <c r="K75" s="17"/>
      <c r="L75" s="17"/>
      <c r="M75" s="17"/>
      <c r="N75" s="17"/>
      <c r="O75" s="7"/>
      <c r="P75" s="7"/>
      <c r="Q75" s="7"/>
      <c r="R75" s="7"/>
    </row>
    <row r="76" spans="1:18" x14ac:dyDescent="0.2">
      <c r="A76" s="30"/>
      <c r="B76" s="31"/>
      <c r="C76" s="31"/>
      <c r="D76" s="31"/>
      <c r="E76" s="32"/>
      <c r="F76" s="32"/>
      <c r="G76" s="32"/>
      <c r="H76" s="32"/>
      <c r="I76" s="32"/>
      <c r="J76" s="5"/>
      <c r="K76" s="5"/>
      <c r="L76" s="5"/>
      <c r="M76" s="5"/>
      <c r="N76" s="5"/>
      <c r="O76" s="2"/>
      <c r="P76" s="2"/>
    </row>
    <row r="77" spans="1:18" x14ac:dyDescent="0.2">
      <c r="A77" s="30"/>
      <c r="B77" s="30"/>
      <c r="C77" s="30"/>
      <c r="D77" s="30"/>
      <c r="E77" s="33"/>
      <c r="F77" s="33"/>
      <c r="G77" s="33"/>
      <c r="H77" s="33"/>
      <c r="I77" s="33"/>
    </row>
    <row r="78" spans="1:18" x14ac:dyDescent="0.2">
      <c r="A78" s="30"/>
      <c r="B78" s="30"/>
      <c r="C78" s="30"/>
      <c r="D78" s="30"/>
      <c r="E78" s="33"/>
      <c r="F78" s="33"/>
      <c r="G78" s="33"/>
      <c r="H78" s="33"/>
      <c r="I78" s="33"/>
    </row>
    <row r="79" spans="1:18" x14ac:dyDescent="0.2">
      <c r="A79" s="30"/>
      <c r="B79" s="30"/>
      <c r="C79" s="30"/>
      <c r="D79" s="30"/>
      <c r="E79" s="33"/>
      <c r="F79" s="33"/>
      <c r="G79" s="33"/>
      <c r="H79" s="33"/>
      <c r="I79" s="33"/>
    </row>
    <row r="80" spans="1:18" x14ac:dyDescent="0.2">
      <c r="A80" s="30"/>
      <c r="B80" s="30"/>
      <c r="C80" s="30"/>
      <c r="D80" s="30"/>
      <c r="E80" s="33"/>
      <c r="F80" s="33"/>
      <c r="G80" s="33"/>
      <c r="H80" s="33"/>
      <c r="I80" s="33"/>
    </row>
  </sheetData>
  <mergeCells count="15">
    <mergeCell ref="R34:T34"/>
    <mergeCell ref="V34:X34"/>
    <mergeCell ref="A1:P1"/>
    <mergeCell ref="A2:P2"/>
    <mergeCell ref="A3:P3"/>
    <mergeCell ref="A4:P4"/>
    <mergeCell ref="B7:C7"/>
    <mergeCell ref="D7:E7"/>
    <mergeCell ref="G7:H7"/>
    <mergeCell ref="I7:J7"/>
    <mergeCell ref="L7:M7"/>
    <mergeCell ref="N7:O7"/>
    <mergeCell ref="L6:O6"/>
    <mergeCell ref="B6:F6"/>
    <mergeCell ref="G6:K6"/>
  </mergeCells>
  <phoneticPr fontId="2" type="noConversion"/>
  <pageMargins left="0.75" right="0.75" top="1" bottom="1" header="0" footer="0"/>
  <pageSetup scale="67" fitToHeight="0" orientation="landscape" r:id="rId1"/>
  <headerFooter alignWithMargins="0"/>
  <rowBreaks count="2" manualBreakCount="2">
    <brk id="32" max="15" man="1"/>
    <brk id="5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Natalie.Williams</dc:creator>
  <cp:lastModifiedBy>Sherri nichols</cp:lastModifiedBy>
  <cp:lastPrinted>2022-11-07T21:28:37Z</cp:lastPrinted>
  <dcterms:created xsi:type="dcterms:W3CDTF">2008-06-06T21:15:34Z</dcterms:created>
  <dcterms:modified xsi:type="dcterms:W3CDTF">2024-08-09T13:01:59Z</dcterms:modified>
</cp:coreProperties>
</file>