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aches623\Udata\Research Department\IR\IPEDS Enrollment\Fall 2023\Report Development\"/>
    </mc:Choice>
  </mc:AlternateContent>
  <xr:revisionPtr revIDLastSave="0" documentId="13_ncr:1_{F8A78868-B8B0-433C-ADE5-7394BC3B03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Sheet1!$A$1:$V$75</definedName>
    <definedName name="_xlnm.Print_Titles" localSheetId="0">Sheet1!$1:$9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 l="1"/>
  <c r="I10" i="1" s="1"/>
  <c r="I17" i="1" s="1"/>
  <c r="H12" i="1"/>
  <c r="U34" i="1"/>
  <c r="U35" i="1"/>
  <c r="U61" i="1"/>
  <c r="T34" i="1"/>
  <c r="T35" i="1"/>
  <c r="T61" i="1"/>
  <c r="V61" i="1"/>
  <c r="V35" i="1"/>
  <c r="V34" i="1"/>
  <c r="H11" i="1"/>
  <c r="N12" i="1"/>
  <c r="O12" i="1"/>
  <c r="P12" i="1"/>
  <c r="Q12" i="1"/>
  <c r="N15" i="1"/>
  <c r="N14" i="1"/>
  <c r="O15" i="1"/>
  <c r="O14" i="1" s="1"/>
  <c r="P15" i="1"/>
  <c r="P14" i="1" s="1"/>
  <c r="Q15" i="1"/>
  <c r="Q14" i="1" s="1"/>
  <c r="N11" i="1"/>
  <c r="O11" i="1"/>
  <c r="O10" i="1" s="1"/>
  <c r="P11" i="1"/>
  <c r="P10" i="1" s="1"/>
  <c r="Q11" i="1"/>
  <c r="Q10" i="1" s="1"/>
  <c r="S11" i="1"/>
  <c r="S12" i="1"/>
  <c r="S15" i="1"/>
  <c r="S14" i="1" s="1"/>
  <c r="R11" i="1"/>
  <c r="R12" i="1"/>
  <c r="R10" i="1" s="1"/>
  <c r="R15" i="1"/>
  <c r="R14" i="1" s="1"/>
  <c r="M11" i="1"/>
  <c r="M12" i="1"/>
  <c r="M15" i="1"/>
  <c r="M14" i="1" s="1"/>
  <c r="L11" i="1"/>
  <c r="L12" i="1"/>
  <c r="L15" i="1"/>
  <c r="L14" i="1"/>
  <c r="K11" i="1"/>
  <c r="K12" i="1"/>
  <c r="K10" i="1" s="1"/>
  <c r="K15" i="1"/>
  <c r="K14" i="1" s="1"/>
  <c r="J11" i="1"/>
  <c r="J12" i="1"/>
  <c r="J10" i="1" s="1"/>
  <c r="J15" i="1"/>
  <c r="J14" i="1"/>
  <c r="I11" i="1"/>
  <c r="I15" i="1"/>
  <c r="I14" i="1"/>
  <c r="H15" i="1"/>
  <c r="H14" i="1"/>
  <c r="G11" i="1"/>
  <c r="G12" i="1"/>
  <c r="G15" i="1"/>
  <c r="G14" i="1" s="1"/>
  <c r="F11" i="1"/>
  <c r="F10" i="1" s="1"/>
  <c r="F12" i="1"/>
  <c r="F15" i="1"/>
  <c r="F14" i="1" s="1"/>
  <c r="E11" i="1"/>
  <c r="E12" i="1"/>
  <c r="E15" i="1"/>
  <c r="E14" i="1" s="1"/>
  <c r="D11" i="1"/>
  <c r="D12" i="1"/>
  <c r="D15" i="1"/>
  <c r="D14" i="1"/>
  <c r="C11" i="1"/>
  <c r="C12" i="1"/>
  <c r="C15" i="1"/>
  <c r="C14" i="1"/>
  <c r="B11" i="1"/>
  <c r="B12" i="1"/>
  <c r="B10" i="1" s="1"/>
  <c r="B17" i="1" s="1"/>
  <c r="B15" i="1"/>
  <c r="B14" i="1"/>
  <c r="U11" i="1"/>
  <c r="U15" i="1"/>
  <c r="U14" i="1" s="1"/>
  <c r="U12" i="1"/>
  <c r="U10" i="1" s="1"/>
  <c r="T12" i="1"/>
  <c r="T11" i="1"/>
  <c r="T15" i="1"/>
  <c r="T14" i="1" s="1"/>
  <c r="V15" i="1"/>
  <c r="V14" i="1" s="1"/>
  <c r="V17" i="1" s="1"/>
  <c r="V11" i="1"/>
  <c r="V12" i="1"/>
  <c r="S10" i="1"/>
  <c r="V10" i="1"/>
  <c r="U17" i="1" l="1"/>
  <c r="S17" i="1"/>
  <c r="Q17" i="1"/>
  <c r="P17" i="1"/>
  <c r="O17" i="1"/>
  <c r="N10" i="1"/>
  <c r="N17" i="1" s="1"/>
  <c r="D10" i="1"/>
  <c r="D17" i="1" s="1"/>
  <c r="R17" i="1"/>
  <c r="J17" i="1"/>
  <c r="K17" i="1"/>
  <c r="F17" i="1"/>
  <c r="T10" i="1"/>
  <c r="T17" i="1" s="1"/>
  <c r="M10" i="1"/>
  <c r="M17" i="1" s="1"/>
  <c r="L10" i="1"/>
  <c r="L17" i="1" s="1"/>
  <c r="H10" i="1"/>
  <c r="H17" i="1" s="1"/>
  <c r="G10" i="1"/>
  <c r="G17" i="1" s="1"/>
  <c r="E10" i="1"/>
  <c r="E17" i="1" s="1"/>
  <c r="C10" i="1"/>
  <c r="C17" i="1" s="1"/>
</calcChain>
</file>

<file path=xl/sharedStrings.xml><?xml version="1.0" encoding="utf-8"?>
<sst xmlns="http://schemas.openxmlformats.org/spreadsheetml/2006/main" count="103" uniqueCount="83">
  <si>
    <t>ALABAMA COMMISSION ON HIGHER EDUCATION</t>
  </si>
  <si>
    <t>Non-Resident</t>
  </si>
  <si>
    <t>Black</t>
  </si>
  <si>
    <t>Indian or</t>
  </si>
  <si>
    <t>Asian or</t>
  </si>
  <si>
    <t>White</t>
  </si>
  <si>
    <t>Grand Total</t>
  </si>
  <si>
    <t>Alien</t>
  </si>
  <si>
    <t>Non-Hispanic</t>
  </si>
  <si>
    <t>Alaskan Native</t>
  </si>
  <si>
    <t>Pacific Islander</t>
  </si>
  <si>
    <t>Hispanic</t>
  </si>
  <si>
    <t>Race Unknown</t>
  </si>
  <si>
    <t>All Students</t>
  </si>
  <si>
    <t>Men</t>
  </si>
  <si>
    <t>Women</t>
  </si>
  <si>
    <t>Total</t>
  </si>
  <si>
    <t>Total Public
Institutions</t>
  </si>
  <si>
    <t>Total Private
Institutions</t>
  </si>
  <si>
    <t>Total ALL 
Institutions</t>
  </si>
  <si>
    <t>Public 4YR
Institutions</t>
  </si>
  <si>
    <t>Public 2YR
Institutions</t>
  </si>
  <si>
    <t>Private 4YR
Institutions</t>
  </si>
  <si>
    <t>Two or More</t>
  </si>
  <si>
    <t>Races</t>
  </si>
  <si>
    <t>Native Hawaiian or</t>
  </si>
  <si>
    <t>Other Pacific Islander</t>
  </si>
  <si>
    <t xml:space="preserve"> </t>
  </si>
  <si>
    <t>4YR</t>
  </si>
  <si>
    <t>2YR</t>
  </si>
  <si>
    <t>HEADCOUNT ENROLLMENT IN ALABAMA BY RACE AND GENDER</t>
  </si>
  <si>
    <t>Alabama A&amp;M University</t>
  </si>
  <si>
    <t>Alabama State University</t>
  </si>
  <si>
    <t>Athens State University</t>
  </si>
  <si>
    <t>Auburn University</t>
  </si>
  <si>
    <t>Auburn University at Montgomery</t>
  </si>
  <si>
    <t>Jacksonville State University</t>
  </si>
  <si>
    <t>Troy University</t>
  </si>
  <si>
    <t>University of Alabama</t>
  </si>
  <si>
    <t>University of Alabama at Birmingham</t>
  </si>
  <si>
    <t>University of Alabama in Huntsville</t>
  </si>
  <si>
    <t>University of Montevallo</t>
  </si>
  <si>
    <t>University of North Alabama</t>
  </si>
  <si>
    <t>University of South Alabama</t>
  </si>
  <si>
    <t>University of West Alabama</t>
  </si>
  <si>
    <t>Bevill State Community College</t>
  </si>
  <si>
    <t>Bishop State Community College</t>
  </si>
  <si>
    <t>Calhoun Community College</t>
  </si>
  <si>
    <t>Central Alabama Community College</t>
  </si>
  <si>
    <t>Chattahoochee Valley Community College</t>
  </si>
  <si>
    <t>Coastal Alabama Community College</t>
  </si>
  <si>
    <t>Drake State Community and Technical College</t>
  </si>
  <si>
    <t>Enterprise State Community College</t>
  </si>
  <si>
    <t>Gadsden State Community College</t>
  </si>
  <si>
    <t>Ingram State Technical College</t>
  </si>
  <si>
    <t>Jefferson State Community College</t>
  </si>
  <si>
    <t>Lawson State Community College</t>
  </si>
  <si>
    <t>Lurleen B. Wallace Community College</t>
  </si>
  <si>
    <t>Marion Military Institute</t>
  </si>
  <si>
    <t>Northeast Alabama Community College</t>
  </si>
  <si>
    <t>Northwest-Shoals Community College</t>
  </si>
  <si>
    <t>Reid State Technical College</t>
  </si>
  <si>
    <t>Shelton State Community College</t>
  </si>
  <si>
    <t>Snead State Community College</t>
  </si>
  <si>
    <t>Southern Union State Community College</t>
  </si>
  <si>
    <t>Trenholm State Community College</t>
  </si>
  <si>
    <t>Wallace Community College Dothan</t>
  </si>
  <si>
    <t>Wallace State Community College Hanceville</t>
  </si>
  <si>
    <t>Wallace State Community College Selma</t>
  </si>
  <si>
    <t>Birmingham-Southern College</t>
  </si>
  <si>
    <t>Faulkner University</t>
  </si>
  <si>
    <t>Huntingdon College</t>
  </si>
  <si>
    <t>Miles College</t>
  </si>
  <si>
    <t>Oakwood University</t>
  </si>
  <si>
    <t>Samford University</t>
  </si>
  <si>
    <t>Spring Hill College</t>
  </si>
  <si>
    <t>Stillman College</t>
  </si>
  <si>
    <t>Talladega College</t>
  </si>
  <si>
    <t>Tuskegee University</t>
  </si>
  <si>
    <t>University of Mobile</t>
  </si>
  <si>
    <t>ALABAMA HIGHER EDUCATION INSTITUTIONS</t>
  </si>
  <si>
    <t>FALL 2023</t>
  </si>
  <si>
    <r>
      <t xml:space="preserve">SOURCE:  </t>
    </r>
    <r>
      <rPr>
        <u/>
        <sz val="10"/>
        <rFont val="Arial"/>
        <family val="2"/>
      </rPr>
      <t>Integrated Postsecondary Education Data System (IPEDS), Fall 2023 Enrollment.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</si>
</sst>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2"/>
      <color theme="1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9.85"/>
      <color indexed="8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Fill="1"/>
    <xf numFmtId="0" fontId="2" fillId="0" borderId="3" xfId="0" applyFont="1" applyFill="1" applyBorder="1" applyAlignment="1">
      <alignment horizontal="centerContinuous"/>
    </xf>
    <xf numFmtId="0" fontId="4" fillId="0" borderId="0" xfId="0" applyFont="1" applyFill="1"/>
    <xf numFmtId="3" fontId="0" fillId="0" borderId="0" xfId="0" applyNumberFormat="1" applyFill="1"/>
    <xf numFmtId="3" fontId="5" fillId="0" borderId="0" xfId="0" applyNumberFormat="1" applyFont="1" applyFill="1" applyAlignment="1">
      <alignment horizontal="right" vertical="center"/>
    </xf>
    <xf numFmtId="3" fontId="5" fillId="0" borderId="0" xfId="0" applyNumberFormat="1" applyFont="1" applyFill="1" applyBorder="1" applyAlignment="1" applyProtection="1">
      <alignment horizontal="right" vertical="center"/>
    </xf>
    <xf numFmtId="0" fontId="2" fillId="0" borderId="5" xfId="0" applyFont="1" applyFill="1" applyBorder="1"/>
    <xf numFmtId="0" fontId="0" fillId="0" borderId="7" xfId="0" applyFill="1" applyBorder="1"/>
    <xf numFmtId="0" fontId="0" fillId="0" borderId="8" xfId="0" applyFill="1" applyBorder="1"/>
    <xf numFmtId="0" fontId="3" fillId="0" borderId="9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10" xfId="0" applyFill="1" applyBorder="1"/>
    <xf numFmtId="0" fontId="0" fillId="0" borderId="4" xfId="0" applyFill="1" applyBorder="1"/>
    <xf numFmtId="0" fontId="2" fillId="0" borderId="0" xfId="0" applyFont="1" applyFill="1" applyBorder="1" applyAlignment="1">
      <alignment horizontal="centerContinuous"/>
    </xf>
    <xf numFmtId="0" fontId="4" fillId="0" borderId="0" xfId="0" applyFont="1" applyFill="1" applyBorder="1"/>
    <xf numFmtId="0" fontId="2" fillId="0" borderId="5" xfId="0" applyFont="1" applyFill="1" applyBorder="1" applyAlignment="1">
      <alignment horizontal="centerContinuous"/>
    </xf>
    <xf numFmtId="0" fontId="2" fillId="0" borderId="11" xfId="0" applyFont="1" applyFill="1" applyBorder="1" applyAlignment="1">
      <alignment horizontal="centerContinuous"/>
    </xf>
    <xf numFmtId="0" fontId="3" fillId="0" borderId="1" xfId="0" applyFont="1" applyFill="1" applyBorder="1" applyAlignment="1">
      <alignment horizontal="center"/>
    </xf>
    <xf numFmtId="0" fontId="0" fillId="0" borderId="11" xfId="0" applyFill="1" applyBorder="1"/>
    <xf numFmtId="0" fontId="9" fillId="0" borderId="0" xfId="0" applyFont="1"/>
    <xf numFmtId="0" fontId="9" fillId="0" borderId="6" xfId="0" applyFont="1" applyFill="1" applyBorder="1"/>
    <xf numFmtId="0" fontId="9" fillId="0" borderId="1" xfId="0" applyFont="1" applyFill="1" applyBorder="1"/>
    <xf numFmtId="0" fontId="9" fillId="0" borderId="2" xfId="0" applyFont="1" applyFill="1" applyBorder="1"/>
    <xf numFmtId="0" fontId="9" fillId="0" borderId="9" xfId="0" applyFont="1" applyFill="1" applyBorder="1"/>
    <xf numFmtId="0" fontId="10" fillId="0" borderId="2" xfId="0" applyFont="1" applyFill="1" applyBorder="1" applyAlignment="1">
      <alignment horizontal="right"/>
    </xf>
    <xf numFmtId="0" fontId="10" fillId="2" borderId="7" xfId="0" applyFont="1" applyFill="1" applyBorder="1" applyAlignment="1">
      <alignment wrapText="1"/>
    </xf>
    <xf numFmtId="3" fontId="9" fillId="2" borderId="1" xfId="0" applyNumberFormat="1" applyFont="1" applyFill="1" applyBorder="1" applyAlignment="1">
      <alignment horizontal="right" vertical="center"/>
    </xf>
    <xf numFmtId="3" fontId="9" fillId="2" borderId="2" xfId="0" applyNumberFormat="1" applyFont="1" applyFill="1" applyBorder="1" applyAlignment="1">
      <alignment horizontal="right" vertical="center"/>
    </xf>
    <xf numFmtId="3" fontId="9" fillId="2" borderId="9" xfId="0" applyNumberFormat="1" applyFont="1" applyFill="1" applyBorder="1" applyAlignment="1">
      <alignment horizontal="right" vertical="center"/>
    </xf>
    <xf numFmtId="0" fontId="9" fillId="0" borderId="7" xfId="0" applyFont="1" applyFill="1" applyBorder="1" applyAlignment="1">
      <alignment wrapText="1"/>
    </xf>
    <xf numFmtId="3" fontId="9" fillId="0" borderId="5" xfId="0" applyNumberFormat="1" applyFont="1" applyFill="1" applyBorder="1" applyAlignment="1">
      <alignment horizontal="right" vertical="center"/>
    </xf>
    <xf numFmtId="3" fontId="9" fillId="0" borderId="3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Border="1" applyAlignment="1">
      <alignment horizontal="right" vertical="center"/>
    </xf>
    <xf numFmtId="0" fontId="9" fillId="0" borderId="7" xfId="0" applyFont="1" applyFill="1" applyBorder="1"/>
    <xf numFmtId="3" fontId="9" fillId="2" borderId="5" xfId="0" applyNumberFormat="1" applyFont="1" applyFill="1" applyBorder="1" applyAlignment="1">
      <alignment horizontal="right" vertical="center"/>
    </xf>
    <xf numFmtId="3" fontId="9" fillId="2" borderId="3" xfId="0" applyNumberFormat="1" applyFont="1" applyFill="1" applyBorder="1" applyAlignment="1">
      <alignment horizontal="right" vertical="center"/>
    </xf>
    <xf numFmtId="3" fontId="9" fillId="2" borderId="0" xfId="0" applyNumberFormat="1" applyFont="1" applyFill="1" applyBorder="1" applyAlignment="1">
      <alignment horizontal="right" vertical="center"/>
    </xf>
    <xf numFmtId="0" fontId="10" fillId="2" borderId="8" xfId="0" applyFont="1" applyFill="1" applyBorder="1" applyAlignment="1">
      <alignment wrapText="1"/>
    </xf>
    <xf numFmtId="3" fontId="9" fillId="2" borderId="11" xfId="0" applyNumberFormat="1" applyFont="1" applyFill="1" applyBorder="1" applyAlignment="1">
      <alignment horizontal="right" vertical="center"/>
    </xf>
    <xf numFmtId="3" fontId="9" fillId="2" borderId="4" xfId="0" applyNumberFormat="1" applyFont="1" applyFill="1" applyBorder="1" applyAlignment="1">
      <alignment horizontal="right" vertical="center"/>
    </xf>
    <xf numFmtId="3" fontId="9" fillId="2" borderId="10" xfId="0" applyNumberFormat="1" applyFont="1" applyFill="1" applyBorder="1" applyAlignment="1">
      <alignment horizontal="right" vertical="center"/>
    </xf>
    <xf numFmtId="3" fontId="9" fillId="0" borderId="5" xfId="0" applyNumberFormat="1" applyFont="1" applyFill="1" applyBorder="1"/>
    <xf numFmtId="3" fontId="9" fillId="0" borderId="3" xfId="0" applyNumberFormat="1" applyFont="1" applyFill="1" applyBorder="1"/>
    <xf numFmtId="3" fontId="9" fillId="0" borderId="0" xfId="0" applyNumberFormat="1" applyFont="1" applyFill="1" applyBorder="1"/>
    <xf numFmtId="0" fontId="10" fillId="2" borderId="6" xfId="0" applyFont="1" applyFill="1" applyBorder="1" applyAlignment="1">
      <alignment wrapText="1"/>
    </xf>
    <xf numFmtId="3" fontId="9" fillId="0" borderId="1" xfId="0" applyNumberFormat="1" applyFont="1" applyFill="1" applyBorder="1"/>
    <xf numFmtId="3" fontId="9" fillId="0" borderId="2" xfId="0" applyNumberFormat="1" applyFont="1" applyFill="1" applyBorder="1"/>
    <xf numFmtId="3" fontId="9" fillId="0" borderId="9" xfId="0" applyNumberFormat="1" applyFont="1" applyFill="1" applyBorder="1"/>
    <xf numFmtId="0" fontId="1" fillId="0" borderId="7" xfId="0" applyFont="1" applyFill="1" applyBorder="1" applyAlignment="1">
      <alignment horizontal="left"/>
    </xf>
    <xf numFmtId="3" fontId="11" fillId="0" borderId="5" xfId="0" applyNumberFormat="1" applyFont="1" applyFill="1" applyBorder="1"/>
    <xf numFmtId="3" fontId="11" fillId="0" borderId="3" xfId="0" applyNumberFormat="1" applyFont="1" applyFill="1" applyBorder="1"/>
    <xf numFmtId="3" fontId="11" fillId="0" borderId="0" xfId="0" applyNumberFormat="1" applyFont="1" applyFill="1" applyBorder="1"/>
    <xf numFmtId="3" fontId="11" fillId="2" borderId="5" xfId="0" applyNumberFormat="1" applyFont="1" applyFill="1" applyBorder="1"/>
    <xf numFmtId="3" fontId="11" fillId="2" borderId="3" xfId="0" applyNumberFormat="1" applyFont="1" applyFill="1" applyBorder="1"/>
    <xf numFmtId="0" fontId="1" fillId="0" borderId="8" xfId="0" applyFont="1" applyFill="1" applyBorder="1" applyAlignment="1">
      <alignment horizontal="left"/>
    </xf>
    <xf numFmtId="3" fontId="11" fillId="0" borderId="11" xfId="0" applyNumberFormat="1" applyFont="1" applyFill="1" applyBorder="1"/>
    <xf numFmtId="3" fontId="11" fillId="0" borderId="4" xfId="0" applyNumberFormat="1" applyFont="1" applyFill="1" applyBorder="1"/>
    <xf numFmtId="3" fontId="11" fillId="0" borderId="10" xfId="0" applyNumberFormat="1" applyFont="1" applyFill="1" applyBorder="1"/>
    <xf numFmtId="3" fontId="11" fillId="0" borderId="14" xfId="0" applyNumberFormat="1" applyFont="1" applyFill="1" applyBorder="1"/>
    <xf numFmtId="3" fontId="11" fillId="0" borderId="12" xfId="0" applyNumberFormat="1" applyFont="1" applyFill="1" applyBorder="1"/>
    <xf numFmtId="3" fontId="11" fillId="0" borderId="13" xfId="0" applyNumberFormat="1" applyFont="1" applyFill="1" applyBorder="1"/>
    <xf numFmtId="0" fontId="9" fillId="0" borderId="7" xfId="0" applyFont="1" applyBorder="1" applyAlignment="1"/>
    <xf numFmtId="0" fontId="9" fillId="0" borderId="8" xfId="0" applyFont="1" applyBorder="1" applyAlignment="1"/>
    <xf numFmtId="0" fontId="10" fillId="0" borderId="1" xfId="0" applyFont="1" applyFill="1" applyBorder="1" applyAlignment="1"/>
    <xf numFmtId="3" fontId="11" fillId="0" borderId="2" xfId="0" applyNumberFormat="1" applyFont="1" applyFill="1" applyBorder="1"/>
    <xf numFmtId="3" fontId="11" fillId="0" borderId="1" xfId="0" applyNumberFormat="1" applyFont="1" applyFill="1" applyBorder="1"/>
    <xf numFmtId="0" fontId="9" fillId="4" borderId="7" xfId="0" applyFont="1" applyFill="1" applyBorder="1"/>
    <xf numFmtId="0" fontId="9" fillId="4" borderId="8" xfId="0" applyFont="1" applyFill="1" applyBorder="1"/>
    <xf numFmtId="3" fontId="11" fillId="4" borderId="5" xfId="0" applyNumberFormat="1" applyFont="1" applyFill="1" applyBorder="1"/>
    <xf numFmtId="3" fontId="11" fillId="4" borderId="3" xfId="0" applyNumberFormat="1" applyFont="1" applyFill="1" applyBorder="1"/>
    <xf numFmtId="0" fontId="9" fillId="0" borderId="5" xfId="0" applyFont="1" applyBorder="1"/>
    <xf numFmtId="0" fontId="9" fillId="0" borderId="3" xfId="0" applyFont="1" applyBorder="1"/>
    <xf numFmtId="0" fontId="2" fillId="0" borderId="7" xfId="0" applyFont="1" applyFill="1" applyBorder="1" applyAlignment="1">
      <alignment horizontal="centerContinuous"/>
    </xf>
    <xf numFmtId="0" fontId="2" fillId="0" borderId="8" xfId="0" applyFont="1" applyFill="1" applyBorder="1" applyAlignment="1">
      <alignment horizontal="centerContinuous"/>
    </xf>
    <xf numFmtId="0" fontId="2" fillId="0" borderId="1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5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75"/>
  <sheetViews>
    <sheetView showZeros="0" tabSelected="1" zoomScaleNormal="100" workbookViewId="0">
      <selection activeCell="A5" sqref="A5"/>
    </sheetView>
  </sheetViews>
  <sheetFormatPr defaultRowHeight="12.75" x14ac:dyDescent="0.2"/>
  <cols>
    <col min="1" max="1" width="47.140625" customWidth="1"/>
    <col min="2" max="11" width="9.28515625" customWidth="1"/>
    <col min="12" max="12" width="9.7109375" customWidth="1"/>
    <col min="13" max="13" width="9.5703125" customWidth="1"/>
    <col min="14" max="22" width="9.28515625" customWidth="1"/>
  </cols>
  <sheetData>
    <row r="1" spans="1:22" s="20" customFormat="1" ht="19.899999999999999" customHeight="1" x14ac:dyDescent="0.25">
      <c r="A1" s="80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2"/>
    </row>
    <row r="2" spans="1:22" s="20" customFormat="1" ht="19.899999999999999" customHeight="1" x14ac:dyDescent="0.25">
      <c r="A2" s="83" t="s">
        <v>30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</row>
    <row r="3" spans="1:22" s="20" customFormat="1" ht="19.899999999999999" customHeight="1" x14ac:dyDescent="0.25">
      <c r="A3" s="83" t="s">
        <v>80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</row>
    <row r="4" spans="1:22" s="20" customFormat="1" ht="19.899999999999999" customHeight="1" x14ac:dyDescent="0.25">
      <c r="A4" s="86" t="s">
        <v>81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</row>
    <row r="5" spans="1:22" s="20" customFormat="1" ht="19.899999999999999" customHeight="1" x14ac:dyDescent="0.25">
      <c r="A5" s="21"/>
      <c r="B5" s="22"/>
      <c r="C5" s="23"/>
      <c r="D5" s="22"/>
      <c r="E5" s="23"/>
      <c r="F5" s="22"/>
      <c r="G5" s="23"/>
      <c r="H5" s="22"/>
      <c r="I5" s="23"/>
      <c r="J5" s="22"/>
      <c r="K5" s="23"/>
      <c r="L5" s="22"/>
      <c r="M5" s="23"/>
      <c r="N5" s="22"/>
      <c r="O5" s="25"/>
      <c r="P5" s="22"/>
      <c r="Q5" s="25"/>
      <c r="R5" s="22"/>
      <c r="S5" s="23"/>
      <c r="T5" s="22"/>
      <c r="U5" s="24"/>
      <c r="V5" s="23"/>
    </row>
    <row r="6" spans="1:22" ht="15" customHeight="1" x14ac:dyDescent="0.2">
      <c r="A6" s="8"/>
      <c r="B6" s="77" t="s">
        <v>2</v>
      </c>
      <c r="C6" s="78"/>
      <c r="D6" s="77" t="s">
        <v>5</v>
      </c>
      <c r="E6" s="78"/>
      <c r="F6" s="77" t="s">
        <v>4</v>
      </c>
      <c r="G6" s="78"/>
      <c r="H6" s="16"/>
      <c r="I6" s="2"/>
      <c r="J6" s="16" t="s">
        <v>3</v>
      </c>
      <c r="K6" s="2"/>
      <c r="L6" s="89" t="s">
        <v>25</v>
      </c>
      <c r="M6" s="90"/>
      <c r="N6" s="77" t="s">
        <v>23</v>
      </c>
      <c r="O6" s="78"/>
      <c r="P6" s="16" t="s">
        <v>1</v>
      </c>
      <c r="Q6" s="73"/>
      <c r="R6" s="7"/>
      <c r="S6" s="2"/>
      <c r="T6" s="16" t="s">
        <v>6</v>
      </c>
      <c r="U6" s="14"/>
      <c r="V6" s="2"/>
    </row>
    <row r="7" spans="1:22" ht="15" customHeight="1" x14ac:dyDescent="0.2">
      <c r="A7" s="8"/>
      <c r="B7" s="75" t="s">
        <v>8</v>
      </c>
      <c r="C7" s="76"/>
      <c r="D7" s="75" t="s">
        <v>8</v>
      </c>
      <c r="E7" s="76"/>
      <c r="F7" s="75" t="s">
        <v>10</v>
      </c>
      <c r="G7" s="76"/>
      <c r="H7" s="75" t="s">
        <v>11</v>
      </c>
      <c r="I7" s="76"/>
      <c r="J7" s="75" t="s">
        <v>9</v>
      </c>
      <c r="K7" s="76"/>
      <c r="L7" s="75" t="s">
        <v>26</v>
      </c>
      <c r="M7" s="76"/>
      <c r="N7" s="75" t="s">
        <v>24</v>
      </c>
      <c r="O7" s="76"/>
      <c r="P7" s="17" t="s">
        <v>7</v>
      </c>
      <c r="Q7" s="74"/>
      <c r="R7" s="75" t="s">
        <v>12</v>
      </c>
      <c r="S7" s="76"/>
      <c r="T7" s="75" t="s">
        <v>13</v>
      </c>
      <c r="U7" s="79"/>
      <c r="V7" s="76"/>
    </row>
    <row r="8" spans="1:22" ht="15" customHeight="1" x14ac:dyDescent="0.2">
      <c r="A8" s="8"/>
      <c r="B8" s="18" t="s">
        <v>14</v>
      </c>
      <c r="C8" s="11" t="s">
        <v>15</v>
      </c>
      <c r="D8" s="18" t="s">
        <v>14</v>
      </c>
      <c r="E8" s="11" t="s">
        <v>15</v>
      </c>
      <c r="F8" s="18" t="s">
        <v>14</v>
      </c>
      <c r="G8" s="11" t="s">
        <v>15</v>
      </c>
      <c r="H8" s="18" t="s">
        <v>14</v>
      </c>
      <c r="I8" s="11" t="s">
        <v>15</v>
      </c>
      <c r="J8" s="18" t="s">
        <v>14</v>
      </c>
      <c r="K8" s="11" t="s">
        <v>15</v>
      </c>
      <c r="L8" s="18" t="s">
        <v>14</v>
      </c>
      <c r="M8" s="11" t="s">
        <v>15</v>
      </c>
      <c r="N8" s="18" t="s">
        <v>14</v>
      </c>
      <c r="O8" s="11" t="s">
        <v>15</v>
      </c>
      <c r="P8" s="18" t="s">
        <v>14</v>
      </c>
      <c r="Q8" s="11" t="s">
        <v>15</v>
      </c>
      <c r="R8" s="18" t="s">
        <v>14</v>
      </c>
      <c r="S8" s="11" t="s">
        <v>15</v>
      </c>
      <c r="T8" s="18" t="s">
        <v>14</v>
      </c>
      <c r="U8" s="10" t="s">
        <v>15</v>
      </c>
      <c r="V8" s="11" t="s">
        <v>16</v>
      </c>
    </row>
    <row r="9" spans="1:22" ht="15" customHeight="1" x14ac:dyDescent="0.2">
      <c r="A9" s="9"/>
      <c r="B9" s="19"/>
      <c r="C9" s="13"/>
      <c r="D9" s="19"/>
      <c r="E9" s="13"/>
      <c r="F9" s="19"/>
      <c r="G9" s="13"/>
      <c r="H9" s="19"/>
      <c r="I9" s="13"/>
      <c r="J9" s="19"/>
      <c r="K9" s="13"/>
      <c r="L9" s="19"/>
      <c r="M9" s="13"/>
      <c r="N9" s="19"/>
      <c r="O9" s="13"/>
      <c r="P9" s="19"/>
      <c r="Q9" s="13"/>
      <c r="R9" s="19"/>
      <c r="S9" s="13"/>
      <c r="T9" s="19"/>
      <c r="U9" s="12"/>
      <c r="V9" s="13"/>
    </row>
    <row r="10" spans="1:22" ht="33" customHeight="1" x14ac:dyDescent="0.25">
      <c r="A10" s="26" t="s">
        <v>17</v>
      </c>
      <c r="B10" s="27">
        <f>SUM(B11:B12)</f>
        <v>19317</v>
      </c>
      <c r="C10" s="28">
        <f t="shared" ref="C10:V10" si="0">SUM(C11:C12)</f>
        <v>38459</v>
      </c>
      <c r="D10" s="27">
        <f t="shared" si="0"/>
        <v>66576</v>
      </c>
      <c r="E10" s="28">
        <f t="shared" si="0"/>
        <v>90685</v>
      </c>
      <c r="F10" s="27">
        <f t="shared" si="0"/>
        <v>2431</v>
      </c>
      <c r="G10" s="28">
        <f t="shared" si="0"/>
        <v>3300</v>
      </c>
      <c r="H10" s="27">
        <f t="shared" si="0"/>
        <v>6189</v>
      </c>
      <c r="I10" s="28">
        <f t="shared" si="0"/>
        <v>8953</v>
      </c>
      <c r="J10" s="27">
        <f t="shared" si="0"/>
        <v>460</v>
      </c>
      <c r="K10" s="28">
        <f t="shared" si="0"/>
        <v>647</v>
      </c>
      <c r="L10" s="27">
        <f t="shared" si="0"/>
        <v>120</v>
      </c>
      <c r="M10" s="28">
        <f>SUM(M11:M12)</f>
        <v>132</v>
      </c>
      <c r="N10" s="27">
        <f>SUM(N11:N12)</f>
        <v>3967</v>
      </c>
      <c r="O10" s="28">
        <f>SUM(O11:O12)</f>
        <v>6067</v>
      </c>
      <c r="P10" s="27">
        <f>SUM(P11:P12)</f>
        <v>5191</v>
      </c>
      <c r="Q10" s="28">
        <f>SUM(Q11:Q12)</f>
        <v>3432</v>
      </c>
      <c r="R10" s="27">
        <f t="shared" si="0"/>
        <v>2169</v>
      </c>
      <c r="S10" s="28">
        <f t="shared" si="0"/>
        <v>2734</v>
      </c>
      <c r="T10" s="27">
        <f t="shared" si="0"/>
        <v>106420</v>
      </c>
      <c r="U10" s="29">
        <f t="shared" si="0"/>
        <v>154409</v>
      </c>
      <c r="V10" s="28">
        <f t="shared" si="0"/>
        <v>260829</v>
      </c>
    </row>
    <row r="11" spans="1:22" ht="18" customHeight="1" x14ac:dyDescent="0.2">
      <c r="A11" s="30" t="s">
        <v>28</v>
      </c>
      <c r="B11" s="31">
        <f>SUM(B20:B33)</f>
        <v>11972</v>
      </c>
      <c r="C11" s="32">
        <f t="shared" ref="C11:V11" si="1">SUM(C20:C33)</f>
        <v>24103</v>
      </c>
      <c r="D11" s="31">
        <f t="shared" si="1"/>
        <v>45429</v>
      </c>
      <c r="E11" s="32">
        <f t="shared" si="1"/>
        <v>62607</v>
      </c>
      <c r="F11" s="31">
        <f t="shared" si="1"/>
        <v>2034</v>
      </c>
      <c r="G11" s="32">
        <f t="shared" si="1"/>
        <v>2723</v>
      </c>
      <c r="H11" s="31">
        <f>SUM(H20:H33)</f>
        <v>3628</v>
      </c>
      <c r="I11" s="32">
        <f t="shared" si="1"/>
        <v>5247</v>
      </c>
      <c r="J11" s="31">
        <f t="shared" si="1"/>
        <v>253</v>
      </c>
      <c r="K11" s="32">
        <f t="shared" si="1"/>
        <v>379</v>
      </c>
      <c r="L11" s="31">
        <f t="shared" si="1"/>
        <v>75</v>
      </c>
      <c r="M11" s="32">
        <f t="shared" si="1"/>
        <v>91</v>
      </c>
      <c r="N11" s="31">
        <f t="shared" si="1"/>
        <v>2396</v>
      </c>
      <c r="O11" s="32">
        <f t="shared" si="1"/>
        <v>3735</v>
      </c>
      <c r="P11" s="31">
        <f t="shared" si="1"/>
        <v>4985</v>
      </c>
      <c r="Q11" s="32">
        <f t="shared" si="1"/>
        <v>3140</v>
      </c>
      <c r="R11" s="31">
        <f t="shared" si="1"/>
        <v>2049</v>
      </c>
      <c r="S11" s="32">
        <f t="shared" si="1"/>
        <v>2609</v>
      </c>
      <c r="T11" s="31">
        <f t="shared" si="1"/>
        <v>72821</v>
      </c>
      <c r="U11" s="33">
        <f t="shared" si="1"/>
        <v>104634</v>
      </c>
      <c r="V11" s="32">
        <f t="shared" si="1"/>
        <v>177455</v>
      </c>
    </row>
    <row r="12" spans="1:22" ht="18" customHeight="1" x14ac:dyDescent="0.2">
      <c r="A12" s="30" t="s">
        <v>29</v>
      </c>
      <c r="B12" s="31">
        <f t="shared" ref="B12:G12" si="2">SUM(B36:B59)</f>
        <v>7345</v>
      </c>
      <c r="C12" s="32">
        <f t="shared" si="2"/>
        <v>14356</v>
      </c>
      <c r="D12" s="31">
        <f t="shared" si="2"/>
        <v>21147</v>
      </c>
      <c r="E12" s="32">
        <f t="shared" si="2"/>
        <v>28078</v>
      </c>
      <c r="F12" s="31">
        <f t="shared" si="2"/>
        <v>397</v>
      </c>
      <c r="G12" s="32">
        <f t="shared" si="2"/>
        <v>577</v>
      </c>
      <c r="H12" s="33">
        <f>SUM(H36:H59)</f>
        <v>2561</v>
      </c>
      <c r="I12" s="33">
        <f>SUM(I36:I59)</f>
        <v>3706</v>
      </c>
      <c r="J12" s="31">
        <f t="shared" ref="J12:V12" si="3">SUM(J36:J59)</f>
        <v>207</v>
      </c>
      <c r="K12" s="32">
        <f t="shared" si="3"/>
        <v>268</v>
      </c>
      <c r="L12" s="31">
        <f t="shared" si="3"/>
        <v>45</v>
      </c>
      <c r="M12" s="32">
        <f t="shared" si="3"/>
        <v>41</v>
      </c>
      <c r="N12" s="31">
        <f t="shared" si="3"/>
        <v>1571</v>
      </c>
      <c r="O12" s="32">
        <f t="shared" si="3"/>
        <v>2332</v>
      </c>
      <c r="P12" s="31">
        <f t="shared" si="3"/>
        <v>206</v>
      </c>
      <c r="Q12" s="32">
        <f t="shared" si="3"/>
        <v>292</v>
      </c>
      <c r="R12" s="31">
        <f t="shared" si="3"/>
        <v>120</v>
      </c>
      <c r="S12" s="32">
        <f t="shared" si="3"/>
        <v>125</v>
      </c>
      <c r="T12" s="31">
        <f t="shared" si="3"/>
        <v>33599</v>
      </c>
      <c r="U12" s="33">
        <f t="shared" si="3"/>
        <v>49775</v>
      </c>
      <c r="V12" s="32">
        <f t="shared" si="3"/>
        <v>83374</v>
      </c>
    </row>
    <row r="13" spans="1:22" ht="18" customHeight="1" x14ac:dyDescent="0.2">
      <c r="A13" s="34"/>
      <c r="B13" s="31"/>
      <c r="C13" s="32"/>
      <c r="D13" s="31"/>
      <c r="E13" s="32"/>
      <c r="F13" s="31"/>
      <c r="G13" s="32"/>
      <c r="H13" s="31"/>
      <c r="I13" s="32"/>
      <c r="J13" s="31"/>
      <c r="K13" s="32"/>
      <c r="L13" s="31"/>
      <c r="M13" s="32"/>
      <c r="N13" s="31"/>
      <c r="O13" s="32"/>
      <c r="P13" s="31"/>
      <c r="Q13" s="32"/>
      <c r="R13" s="31"/>
      <c r="S13" s="32"/>
      <c r="T13" s="31"/>
      <c r="U13" s="33"/>
      <c r="V13" s="32"/>
    </row>
    <row r="14" spans="1:22" ht="33" customHeight="1" x14ac:dyDescent="0.25">
      <c r="A14" s="26" t="s">
        <v>18</v>
      </c>
      <c r="B14" s="35">
        <f t="shared" ref="B14:V14" si="4">SUM(B15:B15)</f>
        <v>3193</v>
      </c>
      <c r="C14" s="36">
        <f t="shared" si="4"/>
        <v>4731</v>
      </c>
      <c r="D14" s="35">
        <f t="shared" si="4"/>
        <v>3610</v>
      </c>
      <c r="E14" s="36">
        <f t="shared" si="4"/>
        <v>5366</v>
      </c>
      <c r="F14" s="35">
        <f t="shared" si="4"/>
        <v>83</v>
      </c>
      <c r="G14" s="36">
        <f t="shared" si="4"/>
        <v>146</v>
      </c>
      <c r="H14" s="35">
        <f t="shared" si="4"/>
        <v>380</v>
      </c>
      <c r="I14" s="36">
        <f t="shared" si="4"/>
        <v>478</v>
      </c>
      <c r="J14" s="35">
        <f t="shared" si="4"/>
        <v>33</v>
      </c>
      <c r="K14" s="36">
        <f t="shared" si="4"/>
        <v>48</v>
      </c>
      <c r="L14" s="35">
        <f t="shared" si="4"/>
        <v>4</v>
      </c>
      <c r="M14" s="36">
        <f t="shared" si="4"/>
        <v>12</v>
      </c>
      <c r="N14" s="35">
        <f t="shared" si="4"/>
        <v>160</v>
      </c>
      <c r="O14" s="36">
        <f t="shared" si="4"/>
        <v>302</v>
      </c>
      <c r="P14" s="35">
        <f t="shared" si="4"/>
        <v>281</v>
      </c>
      <c r="Q14" s="36">
        <f t="shared" si="4"/>
        <v>243</v>
      </c>
      <c r="R14" s="35">
        <f t="shared" si="4"/>
        <v>443</v>
      </c>
      <c r="S14" s="36">
        <f t="shared" si="4"/>
        <v>631</v>
      </c>
      <c r="T14" s="35">
        <f t="shared" si="4"/>
        <v>8187</v>
      </c>
      <c r="U14" s="37">
        <f t="shared" si="4"/>
        <v>11957</v>
      </c>
      <c r="V14" s="36">
        <f t="shared" si="4"/>
        <v>20144</v>
      </c>
    </row>
    <row r="15" spans="1:22" ht="18" customHeight="1" x14ac:dyDescent="0.2">
      <c r="A15" s="30" t="s">
        <v>28</v>
      </c>
      <c r="B15" s="31">
        <f t="shared" ref="B15:V15" si="5">SUM(B62:B72)</f>
        <v>3193</v>
      </c>
      <c r="C15" s="32">
        <f t="shared" si="5"/>
        <v>4731</v>
      </c>
      <c r="D15" s="31">
        <f t="shared" si="5"/>
        <v>3610</v>
      </c>
      <c r="E15" s="32">
        <f t="shared" si="5"/>
        <v>5366</v>
      </c>
      <c r="F15" s="31">
        <f t="shared" si="5"/>
        <v>83</v>
      </c>
      <c r="G15" s="32">
        <f t="shared" si="5"/>
        <v>146</v>
      </c>
      <c r="H15" s="31">
        <f t="shared" si="5"/>
        <v>380</v>
      </c>
      <c r="I15" s="32">
        <f t="shared" si="5"/>
        <v>478</v>
      </c>
      <c r="J15" s="31">
        <f t="shared" si="5"/>
        <v>33</v>
      </c>
      <c r="K15" s="32">
        <f t="shared" si="5"/>
        <v>48</v>
      </c>
      <c r="L15" s="31">
        <f t="shared" si="5"/>
        <v>4</v>
      </c>
      <c r="M15" s="32">
        <f t="shared" si="5"/>
        <v>12</v>
      </c>
      <c r="N15" s="31">
        <f t="shared" si="5"/>
        <v>160</v>
      </c>
      <c r="O15" s="32">
        <f t="shared" si="5"/>
        <v>302</v>
      </c>
      <c r="P15" s="31">
        <f t="shared" si="5"/>
        <v>281</v>
      </c>
      <c r="Q15" s="32">
        <f t="shared" si="5"/>
        <v>243</v>
      </c>
      <c r="R15" s="31">
        <f t="shared" si="5"/>
        <v>443</v>
      </c>
      <c r="S15" s="32">
        <f t="shared" si="5"/>
        <v>631</v>
      </c>
      <c r="T15" s="31">
        <f t="shared" si="5"/>
        <v>8187</v>
      </c>
      <c r="U15" s="33">
        <f t="shared" si="5"/>
        <v>11957</v>
      </c>
      <c r="V15" s="32">
        <f t="shared" si="5"/>
        <v>20144</v>
      </c>
    </row>
    <row r="16" spans="1:22" ht="18" customHeight="1" x14ac:dyDescent="0.2">
      <c r="A16" s="34"/>
      <c r="B16" s="31"/>
      <c r="C16" s="32"/>
      <c r="D16" s="31"/>
      <c r="E16" s="32"/>
      <c r="F16" s="31"/>
      <c r="G16" s="32"/>
      <c r="H16" s="31"/>
      <c r="I16" s="32"/>
      <c r="J16" s="31"/>
      <c r="K16" s="32"/>
      <c r="L16" s="31"/>
      <c r="M16" s="32"/>
      <c r="N16" s="31"/>
      <c r="O16" s="32"/>
      <c r="P16" s="31"/>
      <c r="Q16" s="32"/>
      <c r="R16" s="31"/>
      <c r="S16" s="32"/>
      <c r="T16" s="31"/>
      <c r="U16" s="33"/>
      <c r="V16" s="32"/>
    </row>
    <row r="17" spans="1:25" ht="33" customHeight="1" x14ac:dyDescent="0.25">
      <c r="A17" s="38" t="s">
        <v>19</v>
      </c>
      <c r="B17" s="39">
        <f>SUM(B10,B14)</f>
        <v>22510</v>
      </c>
      <c r="C17" s="40">
        <f t="shared" ref="C17:V17" si="6">SUM(C10,C14)</f>
        <v>43190</v>
      </c>
      <c r="D17" s="39">
        <f t="shared" si="6"/>
        <v>70186</v>
      </c>
      <c r="E17" s="40">
        <f t="shared" si="6"/>
        <v>96051</v>
      </c>
      <c r="F17" s="39">
        <f t="shared" si="6"/>
        <v>2514</v>
      </c>
      <c r="G17" s="40">
        <f t="shared" si="6"/>
        <v>3446</v>
      </c>
      <c r="H17" s="39">
        <f t="shared" si="6"/>
        <v>6569</v>
      </c>
      <c r="I17" s="40">
        <f t="shared" si="6"/>
        <v>9431</v>
      </c>
      <c r="J17" s="39">
        <f t="shared" si="6"/>
        <v>493</v>
      </c>
      <c r="K17" s="40">
        <f t="shared" si="6"/>
        <v>695</v>
      </c>
      <c r="L17" s="39">
        <f t="shared" si="6"/>
        <v>124</v>
      </c>
      <c r="M17" s="40">
        <f t="shared" si="6"/>
        <v>144</v>
      </c>
      <c r="N17" s="39">
        <f t="shared" si="6"/>
        <v>4127</v>
      </c>
      <c r="O17" s="40">
        <f t="shared" si="6"/>
        <v>6369</v>
      </c>
      <c r="P17" s="39">
        <f t="shared" si="6"/>
        <v>5472</v>
      </c>
      <c r="Q17" s="40">
        <f t="shared" si="6"/>
        <v>3675</v>
      </c>
      <c r="R17" s="39">
        <f t="shared" si="6"/>
        <v>2612</v>
      </c>
      <c r="S17" s="40">
        <f t="shared" si="6"/>
        <v>3365</v>
      </c>
      <c r="T17" s="39">
        <f t="shared" si="6"/>
        <v>114607</v>
      </c>
      <c r="U17" s="41">
        <f t="shared" si="6"/>
        <v>166366</v>
      </c>
      <c r="V17" s="40">
        <f t="shared" si="6"/>
        <v>280973</v>
      </c>
      <c r="W17" s="1"/>
      <c r="X17" s="1"/>
      <c r="Y17" s="1"/>
    </row>
    <row r="18" spans="1:25" ht="15" customHeight="1" x14ac:dyDescent="0.2">
      <c r="A18" s="34"/>
      <c r="B18" s="42"/>
      <c r="C18" s="43"/>
      <c r="D18" s="42"/>
      <c r="E18" s="43"/>
      <c r="F18" s="42"/>
      <c r="G18" s="43"/>
      <c r="H18" s="42"/>
      <c r="I18" s="43"/>
      <c r="J18" s="42"/>
      <c r="K18" s="43"/>
      <c r="L18" s="42"/>
      <c r="M18" s="43"/>
      <c r="N18" s="42"/>
      <c r="O18" s="43"/>
      <c r="P18" s="42"/>
      <c r="Q18" s="43"/>
      <c r="R18" s="42"/>
      <c r="S18" s="43"/>
      <c r="T18" s="42"/>
      <c r="U18" s="44"/>
      <c r="V18" s="43"/>
    </row>
    <row r="19" spans="1:25" ht="33" customHeight="1" x14ac:dyDescent="0.25">
      <c r="A19" s="45" t="s">
        <v>20</v>
      </c>
      <c r="B19" s="46"/>
      <c r="C19" s="47"/>
      <c r="D19" s="46"/>
      <c r="E19" s="47"/>
      <c r="F19" s="46"/>
      <c r="G19" s="47"/>
      <c r="H19" s="46"/>
      <c r="I19" s="47"/>
      <c r="J19" s="46"/>
      <c r="K19" s="47"/>
      <c r="L19" s="46"/>
      <c r="M19" s="47"/>
      <c r="N19" s="46"/>
      <c r="O19" s="47"/>
      <c r="P19" s="46"/>
      <c r="Q19" s="47"/>
      <c r="R19" s="46"/>
      <c r="S19" s="47"/>
      <c r="T19" s="46"/>
      <c r="U19" s="48"/>
      <c r="V19" s="47"/>
    </row>
    <row r="20" spans="1:25" ht="19.899999999999999" customHeight="1" x14ac:dyDescent="0.2">
      <c r="A20" s="49" t="s">
        <v>31</v>
      </c>
      <c r="B20" s="50">
        <v>2288</v>
      </c>
      <c r="C20" s="51">
        <v>3376</v>
      </c>
      <c r="D20" s="50">
        <v>57</v>
      </c>
      <c r="E20" s="51">
        <v>71</v>
      </c>
      <c r="F20" s="50">
        <v>3</v>
      </c>
      <c r="G20" s="51">
        <v>9</v>
      </c>
      <c r="H20" s="50">
        <v>37</v>
      </c>
      <c r="I20" s="51">
        <v>51</v>
      </c>
      <c r="J20" s="50">
        <v>5</v>
      </c>
      <c r="K20" s="51">
        <v>4</v>
      </c>
      <c r="L20" s="50">
        <v>2</v>
      </c>
      <c r="M20" s="51">
        <v>4</v>
      </c>
      <c r="N20" s="50">
        <v>36</v>
      </c>
      <c r="O20" s="51">
        <v>68</v>
      </c>
      <c r="P20" s="50">
        <v>108</v>
      </c>
      <c r="Q20" s="51">
        <v>68</v>
      </c>
      <c r="R20" s="50">
        <v>135</v>
      </c>
      <c r="S20" s="51">
        <v>292</v>
      </c>
      <c r="T20" s="50">
        <v>2671</v>
      </c>
      <c r="U20" s="52">
        <v>3943</v>
      </c>
      <c r="V20" s="51">
        <v>6614</v>
      </c>
    </row>
    <row r="21" spans="1:25" ht="19.899999999999999" customHeight="1" x14ac:dyDescent="0.2">
      <c r="A21" s="49" t="s">
        <v>32</v>
      </c>
      <c r="B21" s="50">
        <v>1175</v>
      </c>
      <c r="C21" s="51">
        <v>2254</v>
      </c>
      <c r="D21" s="50">
        <v>64</v>
      </c>
      <c r="E21" s="51">
        <v>103</v>
      </c>
      <c r="F21" s="50">
        <v>7</v>
      </c>
      <c r="G21" s="51">
        <v>7</v>
      </c>
      <c r="H21" s="50">
        <v>19</v>
      </c>
      <c r="I21" s="51">
        <v>24</v>
      </c>
      <c r="J21" s="50">
        <v>1</v>
      </c>
      <c r="K21" s="51">
        <v>4</v>
      </c>
      <c r="L21" s="50">
        <v>4</v>
      </c>
      <c r="M21" s="51">
        <v>0</v>
      </c>
      <c r="N21" s="50">
        <v>16</v>
      </c>
      <c r="O21" s="51">
        <v>32</v>
      </c>
      <c r="P21" s="50">
        <v>54</v>
      </c>
      <c r="Q21" s="51">
        <v>33</v>
      </c>
      <c r="R21" s="50">
        <v>33</v>
      </c>
      <c r="S21" s="51">
        <v>40</v>
      </c>
      <c r="T21" s="50">
        <v>1373</v>
      </c>
      <c r="U21" s="52">
        <v>2497</v>
      </c>
      <c r="V21" s="51">
        <v>3870</v>
      </c>
    </row>
    <row r="22" spans="1:25" ht="19.899999999999999" customHeight="1" x14ac:dyDescent="0.2">
      <c r="A22" s="49" t="s">
        <v>33</v>
      </c>
      <c r="B22" s="53">
        <v>109</v>
      </c>
      <c r="C22" s="54">
        <v>326</v>
      </c>
      <c r="D22" s="53">
        <v>651</v>
      </c>
      <c r="E22" s="54">
        <v>1477</v>
      </c>
      <c r="F22" s="53">
        <v>10</v>
      </c>
      <c r="G22" s="54">
        <v>15</v>
      </c>
      <c r="H22" s="53">
        <v>36</v>
      </c>
      <c r="I22" s="54">
        <v>114</v>
      </c>
      <c r="J22" s="53">
        <v>14</v>
      </c>
      <c r="K22" s="54">
        <v>26</v>
      </c>
      <c r="L22" s="53">
        <v>1</v>
      </c>
      <c r="M22" s="54">
        <v>3</v>
      </c>
      <c r="N22" s="53">
        <v>30</v>
      </c>
      <c r="O22" s="54">
        <v>65</v>
      </c>
      <c r="P22" s="53">
        <v>5</v>
      </c>
      <c r="Q22" s="54">
        <v>4</v>
      </c>
      <c r="R22" s="53">
        <v>44</v>
      </c>
      <c r="S22" s="54">
        <v>25</v>
      </c>
      <c r="T22" s="50">
        <v>900</v>
      </c>
      <c r="U22" s="52">
        <v>2055</v>
      </c>
      <c r="V22" s="51">
        <v>2955</v>
      </c>
    </row>
    <row r="23" spans="1:25" ht="19.899999999999999" customHeight="1" x14ac:dyDescent="0.2">
      <c r="A23" s="49" t="s">
        <v>34</v>
      </c>
      <c r="B23" s="50">
        <v>716</v>
      </c>
      <c r="C23" s="51">
        <v>899</v>
      </c>
      <c r="D23" s="50">
        <v>12668</v>
      </c>
      <c r="E23" s="51">
        <v>13439</v>
      </c>
      <c r="F23" s="50">
        <v>463</v>
      </c>
      <c r="G23" s="51">
        <v>453</v>
      </c>
      <c r="H23" s="50">
        <v>704</v>
      </c>
      <c r="I23" s="51">
        <v>708</v>
      </c>
      <c r="J23" s="50">
        <v>42</v>
      </c>
      <c r="K23" s="51">
        <v>52</v>
      </c>
      <c r="L23" s="50">
        <v>11</v>
      </c>
      <c r="M23" s="51">
        <v>9</v>
      </c>
      <c r="N23" s="50">
        <v>443</v>
      </c>
      <c r="O23" s="51">
        <v>494</v>
      </c>
      <c r="P23" s="50">
        <v>1162</v>
      </c>
      <c r="Q23" s="51">
        <v>634</v>
      </c>
      <c r="R23" s="50">
        <v>74</v>
      </c>
      <c r="S23" s="51">
        <v>44</v>
      </c>
      <c r="T23" s="50">
        <v>16283</v>
      </c>
      <c r="U23" s="52">
        <v>16732</v>
      </c>
      <c r="V23" s="51">
        <v>33015</v>
      </c>
    </row>
    <row r="24" spans="1:25" ht="19.899999999999999" customHeight="1" x14ac:dyDescent="0.2">
      <c r="A24" s="49" t="s">
        <v>35</v>
      </c>
      <c r="B24" s="50">
        <v>466</v>
      </c>
      <c r="C24" s="51">
        <v>1357</v>
      </c>
      <c r="D24" s="50">
        <v>643</v>
      </c>
      <c r="E24" s="51">
        <v>1070</v>
      </c>
      <c r="F24" s="50">
        <v>50</v>
      </c>
      <c r="G24" s="51">
        <v>76</v>
      </c>
      <c r="H24" s="50">
        <v>23</v>
      </c>
      <c r="I24" s="51">
        <v>46</v>
      </c>
      <c r="J24" s="50">
        <v>6</v>
      </c>
      <c r="K24" s="51">
        <v>10</v>
      </c>
      <c r="L24" s="50">
        <v>0</v>
      </c>
      <c r="M24" s="51">
        <v>3</v>
      </c>
      <c r="N24" s="50">
        <v>62</v>
      </c>
      <c r="O24" s="51">
        <v>108</v>
      </c>
      <c r="P24" s="50">
        <v>839</v>
      </c>
      <c r="Q24" s="51">
        <v>372</v>
      </c>
      <c r="R24" s="50">
        <v>25</v>
      </c>
      <c r="S24" s="51">
        <v>33</v>
      </c>
      <c r="T24" s="50">
        <v>2114</v>
      </c>
      <c r="U24" s="52">
        <v>3075</v>
      </c>
      <c r="V24" s="51">
        <v>5189</v>
      </c>
    </row>
    <row r="25" spans="1:25" ht="19.899999999999999" customHeight="1" x14ac:dyDescent="0.2">
      <c r="A25" s="49" t="s">
        <v>36</v>
      </c>
      <c r="B25" s="50">
        <v>870</v>
      </c>
      <c r="C25" s="51">
        <v>1292</v>
      </c>
      <c r="D25" s="50">
        <v>2261</v>
      </c>
      <c r="E25" s="51">
        <v>3680</v>
      </c>
      <c r="F25" s="50">
        <v>30</v>
      </c>
      <c r="G25" s="51">
        <v>49</v>
      </c>
      <c r="H25" s="50">
        <v>164</v>
      </c>
      <c r="I25" s="51">
        <v>291</v>
      </c>
      <c r="J25" s="50">
        <v>14</v>
      </c>
      <c r="K25" s="51">
        <v>17</v>
      </c>
      <c r="L25" s="50">
        <v>8</v>
      </c>
      <c r="M25" s="51">
        <v>4</v>
      </c>
      <c r="N25" s="50">
        <v>140</v>
      </c>
      <c r="O25" s="51">
        <v>246</v>
      </c>
      <c r="P25" s="50">
        <v>138</v>
      </c>
      <c r="Q25" s="51">
        <v>128</v>
      </c>
      <c r="R25" s="50">
        <v>222</v>
      </c>
      <c r="S25" s="51">
        <v>118</v>
      </c>
      <c r="T25" s="50">
        <v>3847</v>
      </c>
      <c r="U25" s="52">
        <v>5825</v>
      </c>
      <c r="V25" s="51">
        <v>9672</v>
      </c>
    </row>
    <row r="26" spans="1:25" ht="19.899999999999999" customHeight="1" x14ac:dyDescent="0.2">
      <c r="A26" s="49" t="s">
        <v>37</v>
      </c>
      <c r="B26" s="50">
        <v>1284</v>
      </c>
      <c r="C26" s="51">
        <v>3048</v>
      </c>
      <c r="D26" s="50">
        <v>2798</v>
      </c>
      <c r="E26" s="51">
        <v>4324</v>
      </c>
      <c r="F26" s="50">
        <v>65</v>
      </c>
      <c r="G26" s="51">
        <v>92</v>
      </c>
      <c r="H26" s="50">
        <v>337</v>
      </c>
      <c r="I26" s="51">
        <v>389</v>
      </c>
      <c r="J26" s="50">
        <v>12</v>
      </c>
      <c r="K26" s="51">
        <v>24</v>
      </c>
      <c r="L26" s="50">
        <v>7</v>
      </c>
      <c r="M26" s="51">
        <v>12</v>
      </c>
      <c r="N26" s="50">
        <v>214</v>
      </c>
      <c r="O26" s="51">
        <v>359</v>
      </c>
      <c r="P26" s="50">
        <v>207</v>
      </c>
      <c r="Q26" s="51">
        <v>187</v>
      </c>
      <c r="R26" s="50">
        <v>166</v>
      </c>
      <c r="S26" s="51">
        <v>127</v>
      </c>
      <c r="T26" s="50">
        <v>5090</v>
      </c>
      <c r="U26" s="52">
        <v>8562</v>
      </c>
      <c r="V26" s="51">
        <v>13652</v>
      </c>
    </row>
    <row r="27" spans="1:25" ht="19.899999999999999" customHeight="1" x14ac:dyDescent="0.2">
      <c r="A27" s="49" t="s">
        <v>38</v>
      </c>
      <c r="B27" s="50">
        <v>1553</v>
      </c>
      <c r="C27" s="51">
        <v>3026</v>
      </c>
      <c r="D27" s="50">
        <v>12075</v>
      </c>
      <c r="E27" s="51">
        <v>15792</v>
      </c>
      <c r="F27" s="50">
        <v>299</v>
      </c>
      <c r="G27" s="51">
        <v>331</v>
      </c>
      <c r="H27" s="50">
        <v>1061</v>
      </c>
      <c r="I27" s="51">
        <v>1549</v>
      </c>
      <c r="J27" s="50">
        <v>50</v>
      </c>
      <c r="K27" s="51">
        <v>63</v>
      </c>
      <c r="L27" s="50">
        <v>17</v>
      </c>
      <c r="M27" s="51">
        <v>23</v>
      </c>
      <c r="N27" s="50">
        <v>556</v>
      </c>
      <c r="O27" s="51">
        <v>814</v>
      </c>
      <c r="P27" s="50">
        <v>706</v>
      </c>
      <c r="Q27" s="51">
        <v>408</v>
      </c>
      <c r="R27" s="50">
        <v>624</v>
      </c>
      <c r="S27" s="51">
        <v>675</v>
      </c>
      <c r="T27" s="50">
        <v>16941</v>
      </c>
      <c r="U27" s="52">
        <v>22681</v>
      </c>
      <c r="V27" s="51">
        <v>39622</v>
      </c>
    </row>
    <row r="28" spans="1:25" ht="19.899999999999999" customHeight="1" x14ac:dyDescent="0.2">
      <c r="A28" s="49" t="s">
        <v>39</v>
      </c>
      <c r="B28" s="53">
        <v>1279</v>
      </c>
      <c r="C28" s="54">
        <v>3309</v>
      </c>
      <c r="D28" s="53">
        <v>3892</v>
      </c>
      <c r="E28" s="54">
        <v>6433</v>
      </c>
      <c r="F28" s="53">
        <v>614</v>
      </c>
      <c r="G28" s="54">
        <v>1057</v>
      </c>
      <c r="H28" s="53">
        <v>455</v>
      </c>
      <c r="I28" s="54">
        <v>824</v>
      </c>
      <c r="J28" s="53">
        <v>13</v>
      </c>
      <c r="K28" s="54">
        <v>25</v>
      </c>
      <c r="L28" s="53">
        <v>6</v>
      </c>
      <c r="M28" s="54">
        <v>6</v>
      </c>
      <c r="N28" s="53">
        <v>318</v>
      </c>
      <c r="O28" s="54">
        <v>563</v>
      </c>
      <c r="P28" s="53">
        <v>1030</v>
      </c>
      <c r="Q28" s="54">
        <v>698</v>
      </c>
      <c r="R28" s="53">
        <v>196</v>
      </c>
      <c r="S28" s="54">
        <v>442</v>
      </c>
      <c r="T28" s="50">
        <v>7803</v>
      </c>
      <c r="U28" s="52">
        <v>13357</v>
      </c>
      <c r="V28" s="51">
        <v>21160</v>
      </c>
    </row>
    <row r="29" spans="1:25" ht="19.899999999999999" customHeight="1" x14ac:dyDescent="0.2">
      <c r="A29" s="49" t="s">
        <v>40</v>
      </c>
      <c r="B29" s="50">
        <v>365</v>
      </c>
      <c r="C29" s="51">
        <v>433</v>
      </c>
      <c r="D29" s="50">
        <v>3633</v>
      </c>
      <c r="E29" s="51">
        <v>2267</v>
      </c>
      <c r="F29" s="50">
        <v>202</v>
      </c>
      <c r="G29" s="51">
        <v>166</v>
      </c>
      <c r="H29" s="50">
        <v>315</v>
      </c>
      <c r="I29" s="51">
        <v>244</v>
      </c>
      <c r="J29" s="50">
        <v>32</v>
      </c>
      <c r="K29" s="51">
        <v>26</v>
      </c>
      <c r="L29" s="50">
        <v>10</v>
      </c>
      <c r="M29" s="51">
        <v>5</v>
      </c>
      <c r="N29" s="50">
        <v>206</v>
      </c>
      <c r="O29" s="51">
        <v>180</v>
      </c>
      <c r="P29" s="50">
        <v>229</v>
      </c>
      <c r="Q29" s="51">
        <v>129</v>
      </c>
      <c r="R29" s="50">
        <v>186</v>
      </c>
      <c r="S29" s="51">
        <v>115</v>
      </c>
      <c r="T29" s="50">
        <v>5178</v>
      </c>
      <c r="U29" s="52">
        <v>3565</v>
      </c>
      <c r="V29" s="51">
        <v>8743</v>
      </c>
      <c r="X29" s="1"/>
    </row>
    <row r="30" spans="1:25" ht="19.899999999999999" customHeight="1" x14ac:dyDescent="0.2">
      <c r="A30" s="49" t="s">
        <v>41</v>
      </c>
      <c r="B30" s="50">
        <v>158</v>
      </c>
      <c r="C30" s="51">
        <v>283</v>
      </c>
      <c r="D30" s="50">
        <v>642</v>
      </c>
      <c r="E30" s="51">
        <v>1148</v>
      </c>
      <c r="F30" s="50">
        <v>5</v>
      </c>
      <c r="G30" s="51">
        <v>13</v>
      </c>
      <c r="H30" s="50">
        <v>67</v>
      </c>
      <c r="I30" s="51">
        <v>124</v>
      </c>
      <c r="J30" s="50">
        <v>5</v>
      </c>
      <c r="K30" s="51">
        <v>7</v>
      </c>
      <c r="L30" s="50">
        <v>0</v>
      </c>
      <c r="M30" s="51">
        <v>1</v>
      </c>
      <c r="N30" s="50">
        <v>36</v>
      </c>
      <c r="O30" s="51">
        <v>46</v>
      </c>
      <c r="P30" s="50">
        <v>56</v>
      </c>
      <c r="Q30" s="51">
        <v>32</v>
      </c>
      <c r="R30" s="50">
        <v>143</v>
      </c>
      <c r="S30" s="51">
        <v>176</v>
      </c>
      <c r="T30" s="50">
        <v>1112</v>
      </c>
      <c r="U30" s="52">
        <v>1830</v>
      </c>
      <c r="V30" s="51">
        <v>2942</v>
      </c>
    </row>
    <row r="31" spans="1:25" ht="19.899999999999999" customHeight="1" x14ac:dyDescent="0.2">
      <c r="A31" s="49" t="s">
        <v>42</v>
      </c>
      <c r="B31" s="50">
        <v>389</v>
      </c>
      <c r="C31" s="51">
        <v>841</v>
      </c>
      <c r="D31" s="50">
        <v>2459</v>
      </c>
      <c r="E31" s="51">
        <v>4594</v>
      </c>
      <c r="F31" s="50">
        <v>76</v>
      </c>
      <c r="G31" s="51">
        <v>131</v>
      </c>
      <c r="H31" s="50">
        <v>146</v>
      </c>
      <c r="I31" s="51">
        <v>313</v>
      </c>
      <c r="J31" s="50">
        <v>20</v>
      </c>
      <c r="K31" s="51">
        <v>42</v>
      </c>
      <c r="L31" s="50">
        <v>1</v>
      </c>
      <c r="M31" s="51">
        <v>6</v>
      </c>
      <c r="N31" s="50">
        <v>153</v>
      </c>
      <c r="O31" s="51">
        <v>234</v>
      </c>
      <c r="P31" s="50">
        <v>260</v>
      </c>
      <c r="Q31" s="51">
        <v>259</v>
      </c>
      <c r="R31" s="50">
        <v>62</v>
      </c>
      <c r="S31" s="51">
        <v>73</v>
      </c>
      <c r="T31" s="50">
        <v>3566</v>
      </c>
      <c r="U31" s="52">
        <v>6493</v>
      </c>
      <c r="V31" s="51">
        <v>10059</v>
      </c>
    </row>
    <row r="32" spans="1:25" ht="19.899999999999999" customHeight="1" x14ac:dyDescent="0.2">
      <c r="A32" s="49" t="s">
        <v>43</v>
      </c>
      <c r="B32" s="50">
        <v>805</v>
      </c>
      <c r="C32" s="51">
        <v>2112</v>
      </c>
      <c r="D32" s="50">
        <v>2758</v>
      </c>
      <c r="E32" s="51">
        <v>5719</v>
      </c>
      <c r="F32" s="50">
        <v>206</v>
      </c>
      <c r="G32" s="51">
        <v>316</v>
      </c>
      <c r="H32" s="50">
        <v>214</v>
      </c>
      <c r="I32" s="51">
        <v>461</v>
      </c>
      <c r="J32" s="50">
        <v>30</v>
      </c>
      <c r="K32" s="51">
        <v>48</v>
      </c>
      <c r="L32" s="50">
        <v>7</v>
      </c>
      <c r="M32" s="51">
        <v>14</v>
      </c>
      <c r="N32" s="50">
        <v>143</v>
      </c>
      <c r="O32" s="51">
        <v>403</v>
      </c>
      <c r="P32" s="50">
        <v>150</v>
      </c>
      <c r="Q32" s="51">
        <v>137</v>
      </c>
      <c r="R32" s="50">
        <v>79</v>
      </c>
      <c r="S32" s="51">
        <v>166</v>
      </c>
      <c r="T32" s="50">
        <v>4392</v>
      </c>
      <c r="U32" s="52">
        <v>9376</v>
      </c>
      <c r="V32" s="51">
        <v>13768</v>
      </c>
    </row>
    <row r="33" spans="1:22" ht="19.899999999999999" customHeight="1" x14ac:dyDescent="0.2">
      <c r="A33" s="55" t="s">
        <v>44</v>
      </c>
      <c r="B33" s="56">
        <v>515</v>
      </c>
      <c r="C33" s="57">
        <v>1547</v>
      </c>
      <c r="D33" s="56">
        <v>828</v>
      </c>
      <c r="E33" s="57">
        <v>2490</v>
      </c>
      <c r="F33" s="56">
        <v>4</v>
      </c>
      <c r="G33" s="57">
        <v>8</v>
      </c>
      <c r="H33" s="56">
        <v>50</v>
      </c>
      <c r="I33" s="57">
        <v>109</v>
      </c>
      <c r="J33" s="56">
        <v>9</v>
      </c>
      <c r="K33" s="57">
        <v>31</v>
      </c>
      <c r="L33" s="56">
        <v>1</v>
      </c>
      <c r="M33" s="57">
        <v>1</v>
      </c>
      <c r="N33" s="56">
        <v>43</v>
      </c>
      <c r="O33" s="57">
        <v>123</v>
      </c>
      <c r="P33" s="56">
        <v>41</v>
      </c>
      <c r="Q33" s="57">
        <v>51</v>
      </c>
      <c r="R33" s="56">
        <v>60</v>
      </c>
      <c r="S33" s="57">
        <v>283</v>
      </c>
      <c r="T33" s="56">
        <v>1551</v>
      </c>
      <c r="U33" s="58">
        <v>4643</v>
      </c>
      <c r="V33" s="57">
        <v>6194</v>
      </c>
    </row>
    <row r="34" spans="1:22" ht="19.899999999999999" customHeight="1" x14ac:dyDescent="0.2">
      <c r="A34" s="34"/>
      <c r="B34" s="42"/>
      <c r="C34" s="43"/>
      <c r="D34" s="42"/>
      <c r="E34" s="43"/>
      <c r="F34" s="42"/>
      <c r="G34" s="43"/>
      <c r="H34" s="42"/>
      <c r="I34" s="43"/>
      <c r="J34" s="42"/>
      <c r="K34" s="43"/>
      <c r="L34" s="42"/>
      <c r="M34" s="43"/>
      <c r="N34" s="42"/>
      <c r="O34" s="43"/>
      <c r="P34" s="42"/>
      <c r="Q34" s="43"/>
      <c r="R34" s="42"/>
      <c r="S34" s="43"/>
      <c r="T34" s="59">
        <f t="shared" ref="T34:T61" si="7">SUM(B34,D34,F34,H34,J34,L34,N34,P34,R34)</f>
        <v>0</v>
      </c>
      <c r="U34" s="60">
        <f t="shared" ref="U34:U61" si="8">SUM(C34,E34,G34,I34,K34,M34,O34,Q34,S34)</f>
        <v>0</v>
      </c>
      <c r="V34" s="61">
        <f t="shared" ref="V34:V61" si="9">(T34+U34)</f>
        <v>0</v>
      </c>
    </row>
    <row r="35" spans="1:22" ht="33" customHeight="1" x14ac:dyDescent="0.25">
      <c r="A35" s="45" t="s">
        <v>21</v>
      </c>
      <c r="B35" s="46"/>
      <c r="C35" s="47"/>
      <c r="D35" s="46"/>
      <c r="E35" s="47"/>
      <c r="F35" s="46"/>
      <c r="G35" s="47"/>
      <c r="H35" s="46"/>
      <c r="I35" s="47"/>
      <c r="J35" s="46"/>
      <c r="K35" s="47"/>
      <c r="L35" s="46"/>
      <c r="M35" s="47"/>
      <c r="N35" s="46"/>
      <c r="O35" s="47"/>
      <c r="P35" s="46"/>
      <c r="Q35" s="47"/>
      <c r="R35" s="46"/>
      <c r="S35" s="47"/>
      <c r="T35" s="50">
        <f t="shared" si="7"/>
        <v>0</v>
      </c>
      <c r="U35" s="52">
        <f t="shared" si="8"/>
        <v>0</v>
      </c>
      <c r="V35" s="51">
        <f t="shared" si="9"/>
        <v>0</v>
      </c>
    </row>
    <row r="36" spans="1:22" ht="19.899999999999999" customHeight="1" x14ac:dyDescent="0.2">
      <c r="A36" s="62" t="s">
        <v>45</v>
      </c>
      <c r="B36" s="50">
        <v>191</v>
      </c>
      <c r="C36" s="51">
        <v>397</v>
      </c>
      <c r="D36" s="50">
        <v>1290</v>
      </c>
      <c r="E36" s="51">
        <v>1746</v>
      </c>
      <c r="F36" s="50">
        <v>12</v>
      </c>
      <c r="G36" s="51">
        <v>8</v>
      </c>
      <c r="H36" s="50">
        <v>65</v>
      </c>
      <c r="I36" s="51">
        <v>75</v>
      </c>
      <c r="J36" s="50">
        <v>4</v>
      </c>
      <c r="K36" s="51">
        <v>3</v>
      </c>
      <c r="L36" s="50">
        <v>0</v>
      </c>
      <c r="M36" s="51">
        <v>4</v>
      </c>
      <c r="N36" s="50">
        <v>56</v>
      </c>
      <c r="O36" s="51">
        <v>91</v>
      </c>
      <c r="P36" s="50">
        <v>0</v>
      </c>
      <c r="Q36" s="51">
        <v>0</v>
      </c>
      <c r="R36" s="50">
        <v>1</v>
      </c>
      <c r="S36" s="51">
        <v>3</v>
      </c>
      <c r="T36" s="50">
        <v>1619</v>
      </c>
      <c r="U36" s="52">
        <v>2327</v>
      </c>
      <c r="V36" s="51">
        <v>3946</v>
      </c>
    </row>
    <row r="37" spans="1:22" ht="19.899999999999999" customHeight="1" x14ac:dyDescent="0.2">
      <c r="A37" s="62" t="s">
        <v>46</v>
      </c>
      <c r="B37" s="50">
        <v>662</v>
      </c>
      <c r="C37" s="51">
        <v>1444</v>
      </c>
      <c r="D37" s="50">
        <v>462</v>
      </c>
      <c r="E37" s="51">
        <v>541</v>
      </c>
      <c r="F37" s="50">
        <v>41</v>
      </c>
      <c r="G37" s="51">
        <v>41</v>
      </c>
      <c r="H37" s="50">
        <v>44</v>
      </c>
      <c r="I37" s="51">
        <v>60</v>
      </c>
      <c r="J37" s="50">
        <v>12</v>
      </c>
      <c r="K37" s="51">
        <v>32</v>
      </c>
      <c r="L37" s="50">
        <v>2</v>
      </c>
      <c r="M37" s="51">
        <v>2</v>
      </c>
      <c r="N37" s="50">
        <v>63</v>
      </c>
      <c r="O37" s="51">
        <v>104</v>
      </c>
      <c r="P37" s="50">
        <v>19</v>
      </c>
      <c r="Q37" s="51">
        <v>26</v>
      </c>
      <c r="R37" s="50">
        <v>10</v>
      </c>
      <c r="S37" s="51">
        <v>3</v>
      </c>
      <c r="T37" s="50">
        <v>1315</v>
      </c>
      <c r="U37" s="52">
        <v>2253</v>
      </c>
      <c r="V37" s="51">
        <v>3568</v>
      </c>
    </row>
    <row r="38" spans="1:22" ht="19.899999999999999" customHeight="1" x14ac:dyDescent="0.2">
      <c r="A38" s="62" t="s">
        <v>47</v>
      </c>
      <c r="B38" s="50">
        <v>510</v>
      </c>
      <c r="C38" s="51">
        <v>828</v>
      </c>
      <c r="D38" s="50">
        <v>2586</v>
      </c>
      <c r="E38" s="51">
        <v>2950</v>
      </c>
      <c r="F38" s="50">
        <v>67</v>
      </c>
      <c r="G38" s="51">
        <v>114</v>
      </c>
      <c r="H38" s="50">
        <v>416</v>
      </c>
      <c r="I38" s="51">
        <v>459</v>
      </c>
      <c r="J38" s="50">
        <v>53</v>
      </c>
      <c r="K38" s="51">
        <v>32</v>
      </c>
      <c r="L38" s="50">
        <v>8</v>
      </c>
      <c r="M38" s="51">
        <v>7</v>
      </c>
      <c r="N38" s="50">
        <v>277</v>
      </c>
      <c r="O38" s="51">
        <v>346</v>
      </c>
      <c r="P38" s="50">
        <v>17</v>
      </c>
      <c r="Q38" s="51">
        <v>35</v>
      </c>
      <c r="R38" s="50">
        <v>21</v>
      </c>
      <c r="S38" s="51">
        <v>10</v>
      </c>
      <c r="T38" s="50">
        <v>3955</v>
      </c>
      <c r="U38" s="52">
        <v>4781</v>
      </c>
      <c r="V38" s="51">
        <v>8736</v>
      </c>
    </row>
    <row r="39" spans="1:22" ht="19.899999999999999" customHeight="1" x14ac:dyDescent="0.2">
      <c r="A39" s="62" t="s">
        <v>48</v>
      </c>
      <c r="B39" s="50">
        <v>122</v>
      </c>
      <c r="C39" s="51">
        <v>298</v>
      </c>
      <c r="D39" s="50">
        <v>568</v>
      </c>
      <c r="E39" s="51">
        <v>743</v>
      </c>
      <c r="F39" s="50">
        <v>5</v>
      </c>
      <c r="G39" s="51">
        <v>9</v>
      </c>
      <c r="H39" s="50">
        <v>44</v>
      </c>
      <c r="I39" s="51">
        <v>49</v>
      </c>
      <c r="J39" s="50">
        <v>4</v>
      </c>
      <c r="K39" s="51">
        <v>0</v>
      </c>
      <c r="L39" s="50">
        <v>0</v>
      </c>
      <c r="M39" s="51">
        <v>1</v>
      </c>
      <c r="N39" s="50">
        <v>24</v>
      </c>
      <c r="O39" s="51">
        <v>35</v>
      </c>
      <c r="P39" s="50">
        <v>2</v>
      </c>
      <c r="Q39" s="51">
        <v>3</v>
      </c>
      <c r="R39" s="50">
        <v>2</v>
      </c>
      <c r="S39" s="51">
        <v>1</v>
      </c>
      <c r="T39" s="50">
        <v>771</v>
      </c>
      <c r="U39" s="52">
        <v>1139</v>
      </c>
      <c r="V39" s="51">
        <v>1910</v>
      </c>
    </row>
    <row r="40" spans="1:22" ht="19.899999999999999" customHeight="1" x14ac:dyDescent="0.2">
      <c r="A40" s="62" t="s">
        <v>49</v>
      </c>
      <c r="B40" s="50">
        <v>222</v>
      </c>
      <c r="C40" s="51">
        <v>534</v>
      </c>
      <c r="D40" s="50">
        <v>283</v>
      </c>
      <c r="E40" s="51">
        <v>394</v>
      </c>
      <c r="F40" s="50">
        <v>6</v>
      </c>
      <c r="G40" s="51">
        <v>12</v>
      </c>
      <c r="H40" s="50">
        <v>61</v>
      </c>
      <c r="I40" s="51">
        <v>84</v>
      </c>
      <c r="J40" s="50">
        <v>1</v>
      </c>
      <c r="K40" s="51">
        <v>1</v>
      </c>
      <c r="L40" s="50">
        <v>1</v>
      </c>
      <c r="M40" s="51">
        <v>1</v>
      </c>
      <c r="N40" s="50">
        <v>39</v>
      </c>
      <c r="O40" s="51">
        <v>68</v>
      </c>
      <c r="P40" s="50">
        <v>0</v>
      </c>
      <c r="Q40" s="51">
        <v>0</v>
      </c>
      <c r="R40" s="50">
        <v>2</v>
      </c>
      <c r="S40" s="51">
        <v>3</v>
      </c>
      <c r="T40" s="50">
        <v>615</v>
      </c>
      <c r="U40" s="52">
        <v>1097</v>
      </c>
      <c r="V40" s="51">
        <v>1712</v>
      </c>
    </row>
    <row r="41" spans="1:22" ht="19.899999999999999" customHeight="1" x14ac:dyDescent="0.2">
      <c r="A41" s="62" t="s">
        <v>50</v>
      </c>
      <c r="B41" s="50">
        <v>538</v>
      </c>
      <c r="C41" s="51">
        <v>1021</v>
      </c>
      <c r="D41" s="50">
        <v>1843</v>
      </c>
      <c r="E41" s="51">
        <v>2492</v>
      </c>
      <c r="F41" s="50">
        <v>23</v>
      </c>
      <c r="G41" s="51">
        <v>28</v>
      </c>
      <c r="H41" s="50">
        <v>133</v>
      </c>
      <c r="I41" s="51">
        <v>174</v>
      </c>
      <c r="J41" s="50">
        <v>36</v>
      </c>
      <c r="K41" s="51">
        <v>65</v>
      </c>
      <c r="L41" s="50">
        <v>4</v>
      </c>
      <c r="M41" s="51">
        <v>5</v>
      </c>
      <c r="N41" s="50">
        <v>152</v>
      </c>
      <c r="O41" s="51">
        <v>247</v>
      </c>
      <c r="P41" s="50">
        <v>8</v>
      </c>
      <c r="Q41" s="51">
        <v>9</v>
      </c>
      <c r="R41" s="50">
        <v>3</v>
      </c>
      <c r="S41" s="51">
        <v>10</v>
      </c>
      <c r="T41" s="50">
        <v>2740</v>
      </c>
      <c r="U41" s="52">
        <v>4051</v>
      </c>
      <c r="V41" s="51">
        <v>6791</v>
      </c>
    </row>
    <row r="42" spans="1:22" ht="19.899999999999999" customHeight="1" x14ac:dyDescent="0.2">
      <c r="A42" s="62" t="s">
        <v>51</v>
      </c>
      <c r="B42" s="50">
        <v>153</v>
      </c>
      <c r="C42" s="51">
        <v>406</v>
      </c>
      <c r="D42" s="50">
        <v>136</v>
      </c>
      <c r="E42" s="51">
        <v>109</v>
      </c>
      <c r="F42" s="50">
        <v>1</v>
      </c>
      <c r="G42" s="51">
        <v>4</v>
      </c>
      <c r="H42" s="50">
        <v>40</v>
      </c>
      <c r="I42" s="51">
        <v>69</v>
      </c>
      <c r="J42" s="50">
        <v>1</v>
      </c>
      <c r="K42" s="51">
        <v>2</v>
      </c>
      <c r="L42" s="50">
        <v>2</v>
      </c>
      <c r="M42" s="51">
        <v>0</v>
      </c>
      <c r="N42" s="50">
        <v>21</v>
      </c>
      <c r="O42" s="51">
        <v>40</v>
      </c>
      <c r="P42" s="50">
        <v>2</v>
      </c>
      <c r="Q42" s="51">
        <v>13</v>
      </c>
      <c r="R42" s="50">
        <v>6</v>
      </c>
      <c r="S42" s="51">
        <v>6</v>
      </c>
      <c r="T42" s="50">
        <v>362</v>
      </c>
      <c r="U42" s="52">
        <v>649</v>
      </c>
      <c r="V42" s="51">
        <v>1011</v>
      </c>
    </row>
    <row r="43" spans="1:22" ht="19.899999999999999" customHeight="1" x14ac:dyDescent="0.2">
      <c r="A43" s="62" t="s">
        <v>52</v>
      </c>
      <c r="B43" s="50">
        <v>152</v>
      </c>
      <c r="C43" s="51">
        <v>272</v>
      </c>
      <c r="D43" s="50">
        <v>751</v>
      </c>
      <c r="E43" s="51">
        <v>675</v>
      </c>
      <c r="F43" s="50">
        <v>13</v>
      </c>
      <c r="G43" s="51">
        <v>19</v>
      </c>
      <c r="H43" s="50">
        <v>69</v>
      </c>
      <c r="I43" s="51">
        <v>88</v>
      </c>
      <c r="J43" s="50">
        <v>6</v>
      </c>
      <c r="K43" s="51">
        <v>13</v>
      </c>
      <c r="L43" s="50">
        <v>3</v>
      </c>
      <c r="M43" s="51">
        <v>1</v>
      </c>
      <c r="N43" s="50">
        <v>84</v>
      </c>
      <c r="O43" s="51">
        <v>72</v>
      </c>
      <c r="P43" s="50">
        <v>5</v>
      </c>
      <c r="Q43" s="51">
        <v>8</v>
      </c>
      <c r="R43" s="50">
        <v>12</v>
      </c>
      <c r="S43" s="51">
        <v>5</v>
      </c>
      <c r="T43" s="50">
        <v>1095</v>
      </c>
      <c r="U43" s="52">
        <v>1153</v>
      </c>
      <c r="V43" s="51">
        <v>2248</v>
      </c>
    </row>
    <row r="44" spans="1:22" ht="19.899999999999999" customHeight="1" x14ac:dyDescent="0.2">
      <c r="A44" s="62" t="s">
        <v>53</v>
      </c>
      <c r="B44" s="50">
        <v>257</v>
      </c>
      <c r="C44" s="51">
        <v>521</v>
      </c>
      <c r="D44" s="50">
        <v>1298</v>
      </c>
      <c r="E44" s="51">
        <v>1966</v>
      </c>
      <c r="F44" s="50">
        <v>23</v>
      </c>
      <c r="G44" s="51">
        <v>33</v>
      </c>
      <c r="H44" s="50">
        <v>128</v>
      </c>
      <c r="I44" s="51">
        <v>196</v>
      </c>
      <c r="J44" s="50">
        <v>4</v>
      </c>
      <c r="K44" s="51">
        <v>11</v>
      </c>
      <c r="L44" s="50">
        <v>2</v>
      </c>
      <c r="M44" s="51">
        <v>1</v>
      </c>
      <c r="N44" s="50">
        <v>70</v>
      </c>
      <c r="O44" s="51">
        <v>162</v>
      </c>
      <c r="P44" s="50">
        <v>28</v>
      </c>
      <c r="Q44" s="51">
        <v>24</v>
      </c>
      <c r="R44" s="50">
        <v>3</v>
      </c>
      <c r="S44" s="51">
        <v>1</v>
      </c>
      <c r="T44" s="50">
        <v>1813</v>
      </c>
      <c r="U44" s="52">
        <v>2915</v>
      </c>
      <c r="V44" s="51">
        <v>4728</v>
      </c>
    </row>
    <row r="45" spans="1:22" ht="19.899999999999999" customHeight="1" x14ac:dyDescent="0.2">
      <c r="A45" s="63" t="s">
        <v>54</v>
      </c>
      <c r="B45" s="56">
        <v>415</v>
      </c>
      <c r="C45" s="57">
        <v>29</v>
      </c>
      <c r="D45" s="56">
        <v>274</v>
      </c>
      <c r="E45" s="57">
        <v>67</v>
      </c>
      <c r="F45" s="56">
        <v>3</v>
      </c>
      <c r="G45" s="57">
        <v>0</v>
      </c>
      <c r="H45" s="56">
        <v>23</v>
      </c>
      <c r="I45" s="57">
        <v>1</v>
      </c>
      <c r="J45" s="56">
        <v>2</v>
      </c>
      <c r="K45" s="57">
        <v>0</v>
      </c>
      <c r="L45" s="56">
        <v>2</v>
      </c>
      <c r="M45" s="57">
        <v>0</v>
      </c>
      <c r="N45" s="56">
        <v>2</v>
      </c>
      <c r="O45" s="57">
        <v>0</v>
      </c>
      <c r="P45" s="56">
        <v>6</v>
      </c>
      <c r="Q45" s="57">
        <v>1</v>
      </c>
      <c r="R45" s="56">
        <v>1</v>
      </c>
      <c r="S45" s="57">
        <v>0</v>
      </c>
      <c r="T45" s="56">
        <v>728</v>
      </c>
      <c r="U45" s="58">
        <v>98</v>
      </c>
      <c r="V45" s="57">
        <v>826</v>
      </c>
    </row>
    <row r="46" spans="1:22" ht="19.899999999999999" customHeight="1" x14ac:dyDescent="0.2">
      <c r="A46" s="62" t="s">
        <v>55</v>
      </c>
      <c r="B46" s="50">
        <v>600</v>
      </c>
      <c r="C46" s="51">
        <v>1325</v>
      </c>
      <c r="D46" s="50">
        <v>2114</v>
      </c>
      <c r="E46" s="51">
        <v>3315</v>
      </c>
      <c r="F46" s="50">
        <v>69</v>
      </c>
      <c r="G46" s="51">
        <v>122</v>
      </c>
      <c r="H46" s="50">
        <v>276</v>
      </c>
      <c r="I46" s="51">
        <v>533</v>
      </c>
      <c r="J46" s="50">
        <v>7</v>
      </c>
      <c r="K46" s="51">
        <v>15</v>
      </c>
      <c r="L46" s="50">
        <v>0</v>
      </c>
      <c r="M46" s="51">
        <v>1</v>
      </c>
      <c r="N46" s="50">
        <v>114</v>
      </c>
      <c r="O46" s="51">
        <v>209</v>
      </c>
      <c r="P46" s="50">
        <v>43</v>
      </c>
      <c r="Q46" s="51">
        <v>82</v>
      </c>
      <c r="R46" s="50">
        <v>6</v>
      </c>
      <c r="S46" s="51">
        <v>8</v>
      </c>
      <c r="T46" s="50">
        <v>3229</v>
      </c>
      <c r="U46" s="52">
        <v>5610</v>
      </c>
      <c r="V46" s="51">
        <v>8839</v>
      </c>
    </row>
    <row r="47" spans="1:22" ht="19.899999999999999" customHeight="1" x14ac:dyDescent="0.2">
      <c r="A47" s="62" t="s">
        <v>56</v>
      </c>
      <c r="B47" s="50">
        <v>794</v>
      </c>
      <c r="C47" s="51">
        <v>1748</v>
      </c>
      <c r="D47" s="50">
        <v>171</v>
      </c>
      <c r="E47" s="51">
        <v>138</v>
      </c>
      <c r="F47" s="50">
        <v>3</v>
      </c>
      <c r="G47" s="51">
        <v>8</v>
      </c>
      <c r="H47" s="69">
        <v>73</v>
      </c>
      <c r="I47" s="70">
        <v>81</v>
      </c>
      <c r="J47" s="50">
        <v>0</v>
      </c>
      <c r="K47" s="51">
        <v>4</v>
      </c>
      <c r="L47" s="50">
        <v>3</v>
      </c>
      <c r="M47" s="51">
        <v>0</v>
      </c>
      <c r="N47" s="50">
        <v>41</v>
      </c>
      <c r="O47" s="51">
        <v>72</v>
      </c>
      <c r="P47" s="50">
        <v>7</v>
      </c>
      <c r="Q47" s="51">
        <v>6</v>
      </c>
      <c r="R47" s="50">
        <v>3</v>
      </c>
      <c r="S47" s="51">
        <v>1</v>
      </c>
      <c r="T47" s="50">
        <v>1095</v>
      </c>
      <c r="U47" s="52">
        <v>2058</v>
      </c>
      <c r="V47" s="51">
        <v>3153</v>
      </c>
    </row>
    <row r="48" spans="1:22" ht="19.899999999999999" customHeight="1" x14ac:dyDescent="0.2">
      <c r="A48" s="62" t="s">
        <v>57</v>
      </c>
      <c r="B48" s="53">
        <v>173</v>
      </c>
      <c r="C48" s="54">
        <v>239</v>
      </c>
      <c r="D48" s="53">
        <v>683</v>
      </c>
      <c r="E48" s="54">
        <v>810</v>
      </c>
      <c r="F48" s="53">
        <v>7</v>
      </c>
      <c r="G48" s="54">
        <v>8</v>
      </c>
      <c r="H48" s="50">
        <v>43</v>
      </c>
      <c r="I48" s="51">
        <v>39</v>
      </c>
      <c r="J48" s="53">
        <v>3</v>
      </c>
      <c r="K48" s="54">
        <v>7</v>
      </c>
      <c r="L48" s="53">
        <v>2</v>
      </c>
      <c r="M48" s="54">
        <v>1</v>
      </c>
      <c r="N48" s="53">
        <v>56</v>
      </c>
      <c r="O48" s="54">
        <v>51</v>
      </c>
      <c r="P48" s="53">
        <v>1</v>
      </c>
      <c r="Q48" s="54">
        <v>1</v>
      </c>
      <c r="R48" s="53">
        <v>1</v>
      </c>
      <c r="S48" s="54">
        <v>5</v>
      </c>
      <c r="T48" s="50">
        <v>969</v>
      </c>
      <c r="U48" s="52">
        <v>1161</v>
      </c>
      <c r="V48" s="51">
        <v>2130</v>
      </c>
    </row>
    <row r="49" spans="1:23" ht="19.899999999999999" customHeight="1" x14ac:dyDescent="0.2">
      <c r="A49" s="62" t="s">
        <v>58</v>
      </c>
      <c r="B49" s="50">
        <v>64</v>
      </c>
      <c r="C49" s="51">
        <v>20</v>
      </c>
      <c r="D49" s="50">
        <v>124</v>
      </c>
      <c r="E49" s="51">
        <v>44</v>
      </c>
      <c r="F49" s="50">
        <v>4</v>
      </c>
      <c r="G49" s="51">
        <v>0</v>
      </c>
      <c r="H49" s="50">
        <v>18</v>
      </c>
      <c r="I49" s="51">
        <v>9</v>
      </c>
      <c r="J49" s="50">
        <v>1</v>
      </c>
      <c r="K49" s="51">
        <v>2</v>
      </c>
      <c r="L49" s="50">
        <v>1</v>
      </c>
      <c r="M49" s="51">
        <v>0</v>
      </c>
      <c r="N49" s="50">
        <v>12</v>
      </c>
      <c r="O49" s="51">
        <v>6</v>
      </c>
      <c r="P49" s="50">
        <v>1</v>
      </c>
      <c r="Q49" s="51">
        <v>0</v>
      </c>
      <c r="R49" s="50">
        <v>0</v>
      </c>
      <c r="S49" s="51">
        <v>2</v>
      </c>
      <c r="T49" s="50">
        <v>225</v>
      </c>
      <c r="U49" s="52">
        <v>83</v>
      </c>
      <c r="V49" s="51">
        <v>308</v>
      </c>
    </row>
    <row r="50" spans="1:23" ht="19.899999999999999" customHeight="1" x14ac:dyDescent="0.2">
      <c r="A50" s="62" t="s">
        <v>59</v>
      </c>
      <c r="B50" s="50">
        <v>18</v>
      </c>
      <c r="C50" s="51">
        <v>29</v>
      </c>
      <c r="D50" s="50">
        <v>826</v>
      </c>
      <c r="E50" s="51">
        <v>1263</v>
      </c>
      <c r="F50" s="50">
        <v>5</v>
      </c>
      <c r="G50" s="51">
        <v>6</v>
      </c>
      <c r="H50" s="50">
        <v>177</v>
      </c>
      <c r="I50" s="51">
        <v>320</v>
      </c>
      <c r="J50" s="50">
        <v>20</v>
      </c>
      <c r="K50" s="51">
        <v>25</v>
      </c>
      <c r="L50" s="50">
        <v>2</v>
      </c>
      <c r="M50" s="51">
        <v>2</v>
      </c>
      <c r="N50" s="50">
        <v>68</v>
      </c>
      <c r="O50" s="51">
        <v>137</v>
      </c>
      <c r="P50" s="50">
        <v>0</v>
      </c>
      <c r="Q50" s="51">
        <v>6</v>
      </c>
      <c r="R50" s="50">
        <v>0</v>
      </c>
      <c r="S50" s="51">
        <v>1</v>
      </c>
      <c r="T50" s="50">
        <v>1116</v>
      </c>
      <c r="U50" s="52">
        <v>1789</v>
      </c>
      <c r="V50" s="51">
        <v>2905</v>
      </c>
    </row>
    <row r="51" spans="1:23" ht="19.899999999999999" customHeight="1" x14ac:dyDescent="0.2">
      <c r="A51" s="62" t="s">
        <v>60</v>
      </c>
      <c r="B51" s="50">
        <v>131</v>
      </c>
      <c r="C51" s="51">
        <v>200</v>
      </c>
      <c r="D51" s="50">
        <v>1367</v>
      </c>
      <c r="E51" s="51">
        <v>1718</v>
      </c>
      <c r="F51" s="50">
        <v>8</v>
      </c>
      <c r="G51" s="51">
        <v>20</v>
      </c>
      <c r="H51" s="50">
        <v>197</v>
      </c>
      <c r="I51" s="51">
        <v>215</v>
      </c>
      <c r="J51" s="50">
        <v>21</v>
      </c>
      <c r="K51" s="51">
        <v>9</v>
      </c>
      <c r="L51" s="50">
        <v>4</v>
      </c>
      <c r="M51" s="51">
        <v>2</v>
      </c>
      <c r="N51" s="50">
        <v>87</v>
      </c>
      <c r="O51" s="51">
        <v>118</v>
      </c>
      <c r="P51" s="50">
        <v>4</v>
      </c>
      <c r="Q51" s="51">
        <v>5</v>
      </c>
      <c r="R51" s="50">
        <v>12</v>
      </c>
      <c r="S51" s="51">
        <v>18</v>
      </c>
      <c r="T51" s="50">
        <v>1831</v>
      </c>
      <c r="U51" s="52">
        <v>2305</v>
      </c>
      <c r="V51" s="51">
        <v>4136</v>
      </c>
    </row>
    <row r="52" spans="1:23" ht="19.899999999999999" customHeight="1" x14ac:dyDescent="0.2">
      <c r="A52" s="62" t="s">
        <v>61</v>
      </c>
      <c r="B52" s="50">
        <v>124</v>
      </c>
      <c r="C52" s="51">
        <v>255</v>
      </c>
      <c r="D52" s="50">
        <v>83</v>
      </c>
      <c r="E52" s="51">
        <v>72</v>
      </c>
      <c r="F52" s="50">
        <v>2</v>
      </c>
      <c r="G52" s="51">
        <v>2</v>
      </c>
      <c r="H52" s="50">
        <v>3</v>
      </c>
      <c r="I52" s="51">
        <v>7</v>
      </c>
      <c r="J52" s="50">
        <v>0</v>
      </c>
      <c r="K52" s="51">
        <v>2</v>
      </c>
      <c r="L52" s="50">
        <v>0</v>
      </c>
      <c r="M52" s="51">
        <v>0</v>
      </c>
      <c r="N52" s="50">
        <v>10</v>
      </c>
      <c r="O52" s="51">
        <v>15</v>
      </c>
      <c r="P52" s="50">
        <v>0</v>
      </c>
      <c r="Q52" s="51">
        <v>0</v>
      </c>
      <c r="R52" s="50">
        <v>1</v>
      </c>
      <c r="S52" s="51">
        <v>0</v>
      </c>
      <c r="T52" s="50">
        <v>223</v>
      </c>
      <c r="U52" s="52">
        <v>353</v>
      </c>
      <c r="V52" s="51">
        <v>576</v>
      </c>
    </row>
    <row r="53" spans="1:23" ht="19.899999999999999" customHeight="1" x14ac:dyDescent="0.2">
      <c r="A53" s="62" t="s">
        <v>62</v>
      </c>
      <c r="B53" s="50">
        <v>476</v>
      </c>
      <c r="C53" s="51">
        <v>1114</v>
      </c>
      <c r="D53" s="50">
        <v>1137</v>
      </c>
      <c r="E53" s="51">
        <v>1314</v>
      </c>
      <c r="F53" s="50">
        <v>15</v>
      </c>
      <c r="G53" s="51">
        <v>19</v>
      </c>
      <c r="H53" s="69">
        <v>115</v>
      </c>
      <c r="I53" s="70">
        <v>154</v>
      </c>
      <c r="J53" s="50">
        <v>5</v>
      </c>
      <c r="K53" s="51">
        <v>6</v>
      </c>
      <c r="L53" s="50">
        <v>2</v>
      </c>
      <c r="M53" s="51">
        <v>1</v>
      </c>
      <c r="N53" s="50">
        <v>57</v>
      </c>
      <c r="O53" s="51">
        <v>83</v>
      </c>
      <c r="P53" s="50">
        <v>16</v>
      </c>
      <c r="Q53" s="51">
        <v>18</v>
      </c>
      <c r="R53" s="50">
        <v>0</v>
      </c>
      <c r="S53" s="51">
        <v>4</v>
      </c>
      <c r="T53" s="50">
        <v>1823</v>
      </c>
      <c r="U53" s="52">
        <v>2713</v>
      </c>
      <c r="V53" s="51">
        <v>4536</v>
      </c>
    </row>
    <row r="54" spans="1:23" ht="19.899999999999999" customHeight="1" x14ac:dyDescent="0.2">
      <c r="A54" s="62" t="s">
        <v>63</v>
      </c>
      <c r="B54" s="53">
        <v>55</v>
      </c>
      <c r="C54" s="54">
        <v>120</v>
      </c>
      <c r="D54" s="53">
        <v>764</v>
      </c>
      <c r="E54" s="54">
        <v>1183</v>
      </c>
      <c r="F54" s="53">
        <v>10</v>
      </c>
      <c r="G54" s="54">
        <v>13</v>
      </c>
      <c r="H54" s="50">
        <v>154</v>
      </c>
      <c r="I54" s="51">
        <v>339</v>
      </c>
      <c r="J54" s="53">
        <v>6</v>
      </c>
      <c r="K54" s="54">
        <v>6</v>
      </c>
      <c r="L54" s="53">
        <v>1</v>
      </c>
      <c r="M54" s="54">
        <v>2</v>
      </c>
      <c r="N54" s="53">
        <v>42</v>
      </c>
      <c r="O54" s="54">
        <v>59</v>
      </c>
      <c r="P54" s="53">
        <v>3</v>
      </c>
      <c r="Q54" s="54">
        <v>6</v>
      </c>
      <c r="R54" s="53">
        <v>2</v>
      </c>
      <c r="S54" s="54">
        <v>2</v>
      </c>
      <c r="T54" s="50">
        <v>1037</v>
      </c>
      <c r="U54" s="52">
        <v>1730</v>
      </c>
      <c r="V54" s="51">
        <v>2767</v>
      </c>
      <c r="W54" s="1"/>
    </row>
    <row r="55" spans="1:23" ht="19.899999999999999" customHeight="1" x14ac:dyDescent="0.2">
      <c r="A55" s="62" t="s">
        <v>64</v>
      </c>
      <c r="B55" s="50">
        <v>319</v>
      </c>
      <c r="C55" s="51">
        <v>543</v>
      </c>
      <c r="D55" s="50">
        <v>1464</v>
      </c>
      <c r="E55" s="51">
        <v>1785</v>
      </c>
      <c r="F55" s="50">
        <v>37</v>
      </c>
      <c r="G55" s="51">
        <v>39</v>
      </c>
      <c r="H55" s="50">
        <v>99</v>
      </c>
      <c r="I55" s="51">
        <v>117</v>
      </c>
      <c r="J55" s="50">
        <v>4</v>
      </c>
      <c r="K55" s="51">
        <v>4</v>
      </c>
      <c r="L55" s="50">
        <v>0</v>
      </c>
      <c r="M55" s="51">
        <v>2</v>
      </c>
      <c r="N55" s="50">
        <v>80</v>
      </c>
      <c r="O55" s="51">
        <v>102</v>
      </c>
      <c r="P55" s="50">
        <v>11</v>
      </c>
      <c r="Q55" s="51">
        <v>13</v>
      </c>
      <c r="R55" s="50">
        <v>28</v>
      </c>
      <c r="S55" s="51">
        <v>26</v>
      </c>
      <c r="T55" s="50">
        <v>2042</v>
      </c>
      <c r="U55" s="52">
        <v>2631</v>
      </c>
      <c r="V55" s="51">
        <v>4673</v>
      </c>
    </row>
    <row r="56" spans="1:23" ht="19.899999999999999" customHeight="1" x14ac:dyDescent="0.2">
      <c r="A56" s="62" t="s">
        <v>65</v>
      </c>
      <c r="B56" s="50">
        <v>449</v>
      </c>
      <c r="C56" s="51">
        <v>934</v>
      </c>
      <c r="D56" s="50">
        <v>164</v>
      </c>
      <c r="E56" s="51">
        <v>164</v>
      </c>
      <c r="F56" s="50">
        <v>8</v>
      </c>
      <c r="G56" s="51">
        <v>11</v>
      </c>
      <c r="H56" s="50">
        <v>53</v>
      </c>
      <c r="I56" s="51">
        <v>55</v>
      </c>
      <c r="J56" s="50">
        <v>2</v>
      </c>
      <c r="K56" s="51">
        <v>2</v>
      </c>
      <c r="L56" s="50">
        <v>1</v>
      </c>
      <c r="M56" s="51">
        <v>0</v>
      </c>
      <c r="N56" s="50">
        <v>20</v>
      </c>
      <c r="O56" s="51">
        <v>36</v>
      </c>
      <c r="P56" s="50">
        <v>3</v>
      </c>
      <c r="Q56" s="51">
        <v>4</v>
      </c>
      <c r="R56" s="50">
        <v>1</v>
      </c>
      <c r="S56" s="51">
        <v>0</v>
      </c>
      <c r="T56" s="50">
        <v>701</v>
      </c>
      <c r="U56" s="52">
        <v>1206</v>
      </c>
      <c r="V56" s="51">
        <v>1907</v>
      </c>
    </row>
    <row r="57" spans="1:23" ht="19.899999999999999" customHeight="1" x14ac:dyDescent="0.2">
      <c r="A57" s="62" t="s">
        <v>66</v>
      </c>
      <c r="B57" s="50">
        <v>252</v>
      </c>
      <c r="C57" s="51">
        <v>917</v>
      </c>
      <c r="D57" s="50">
        <v>868</v>
      </c>
      <c r="E57" s="51">
        <v>1406</v>
      </c>
      <c r="F57" s="50">
        <v>16</v>
      </c>
      <c r="G57" s="51">
        <v>29</v>
      </c>
      <c r="H57" s="50">
        <v>112</v>
      </c>
      <c r="I57" s="51">
        <v>173</v>
      </c>
      <c r="J57" s="50">
        <v>4</v>
      </c>
      <c r="K57" s="51">
        <v>6</v>
      </c>
      <c r="L57" s="50">
        <v>2</v>
      </c>
      <c r="M57" s="51">
        <v>5</v>
      </c>
      <c r="N57" s="50">
        <v>64</v>
      </c>
      <c r="O57" s="51">
        <v>129</v>
      </c>
      <c r="P57" s="50">
        <v>4</v>
      </c>
      <c r="Q57" s="51">
        <v>7</v>
      </c>
      <c r="R57" s="50">
        <v>3</v>
      </c>
      <c r="S57" s="51">
        <v>13</v>
      </c>
      <c r="T57" s="50">
        <v>1325</v>
      </c>
      <c r="U57" s="52">
        <v>2685</v>
      </c>
      <c r="V57" s="51">
        <v>4010</v>
      </c>
    </row>
    <row r="58" spans="1:23" ht="19.899999999999999" customHeight="1" x14ac:dyDescent="0.2">
      <c r="A58" s="62" t="s">
        <v>67</v>
      </c>
      <c r="B58" s="50">
        <v>85</v>
      </c>
      <c r="C58" s="51">
        <v>323</v>
      </c>
      <c r="D58" s="50">
        <v>1713</v>
      </c>
      <c r="E58" s="51">
        <v>2983</v>
      </c>
      <c r="F58" s="50">
        <v>11</v>
      </c>
      <c r="G58" s="51">
        <v>26</v>
      </c>
      <c r="H58" s="50">
        <v>202</v>
      </c>
      <c r="I58" s="51">
        <v>390</v>
      </c>
      <c r="J58" s="50">
        <v>9</v>
      </c>
      <c r="K58" s="51">
        <v>19</v>
      </c>
      <c r="L58" s="50">
        <v>3</v>
      </c>
      <c r="M58" s="51">
        <v>3</v>
      </c>
      <c r="N58" s="50">
        <v>100</v>
      </c>
      <c r="O58" s="51">
        <v>124</v>
      </c>
      <c r="P58" s="50">
        <v>14</v>
      </c>
      <c r="Q58" s="51">
        <v>14</v>
      </c>
      <c r="R58" s="50">
        <v>1</v>
      </c>
      <c r="S58" s="51">
        <v>3</v>
      </c>
      <c r="T58" s="50">
        <v>2138</v>
      </c>
      <c r="U58" s="52">
        <v>3885</v>
      </c>
      <c r="V58" s="51">
        <v>6023</v>
      </c>
    </row>
    <row r="59" spans="1:23" ht="19.899999999999999" customHeight="1" x14ac:dyDescent="0.2">
      <c r="A59" s="63" t="s">
        <v>68</v>
      </c>
      <c r="B59" s="56">
        <v>583</v>
      </c>
      <c r="C59" s="57">
        <v>839</v>
      </c>
      <c r="D59" s="56">
        <v>178</v>
      </c>
      <c r="E59" s="57">
        <v>200</v>
      </c>
      <c r="F59" s="56">
        <v>8</v>
      </c>
      <c r="G59" s="57">
        <v>6</v>
      </c>
      <c r="H59" s="56">
        <v>16</v>
      </c>
      <c r="I59" s="57">
        <v>19</v>
      </c>
      <c r="J59" s="56">
        <v>2</v>
      </c>
      <c r="K59" s="57">
        <v>2</v>
      </c>
      <c r="L59" s="56">
        <v>0</v>
      </c>
      <c r="M59" s="57">
        <v>0</v>
      </c>
      <c r="N59" s="56">
        <v>32</v>
      </c>
      <c r="O59" s="57">
        <v>26</v>
      </c>
      <c r="P59" s="56">
        <v>12</v>
      </c>
      <c r="Q59" s="57">
        <v>11</v>
      </c>
      <c r="R59" s="56">
        <v>1</v>
      </c>
      <c r="S59" s="57">
        <v>0</v>
      </c>
      <c r="T59" s="50">
        <v>832</v>
      </c>
      <c r="U59" s="52">
        <v>1103</v>
      </c>
      <c r="V59" s="51">
        <v>1935</v>
      </c>
    </row>
    <row r="60" spans="1:23" ht="19.899999999999999" customHeight="1" x14ac:dyDescent="0.2">
      <c r="A60" s="34"/>
      <c r="B60" s="50"/>
      <c r="C60" s="51"/>
      <c r="D60" s="50"/>
      <c r="E60" s="51"/>
      <c r="F60" s="50"/>
      <c r="G60" s="51"/>
      <c r="H60" s="71"/>
      <c r="I60" s="72"/>
      <c r="J60" s="50"/>
      <c r="K60" s="51"/>
      <c r="L60" s="50"/>
      <c r="M60" s="51"/>
      <c r="N60" s="50"/>
      <c r="O60" s="51"/>
      <c r="P60" s="50"/>
      <c r="Q60" s="51"/>
      <c r="R60" s="50"/>
      <c r="S60" s="51"/>
      <c r="T60" s="59"/>
      <c r="U60" s="60"/>
      <c r="V60" s="61"/>
    </row>
    <row r="61" spans="1:23" ht="33" customHeight="1" x14ac:dyDescent="0.25">
      <c r="A61" s="45" t="s">
        <v>22</v>
      </c>
      <c r="B61" s="64"/>
      <c r="C61" s="65"/>
      <c r="D61" s="66"/>
      <c r="E61" s="65"/>
      <c r="F61" s="66"/>
      <c r="G61" s="65"/>
      <c r="H61" s="66"/>
      <c r="I61" s="65"/>
      <c r="J61" s="66"/>
      <c r="K61" s="65"/>
      <c r="L61" s="66"/>
      <c r="M61" s="65"/>
      <c r="N61" s="66"/>
      <c r="O61" s="65"/>
      <c r="P61" s="66"/>
      <c r="Q61" s="65"/>
      <c r="R61" s="66"/>
      <c r="S61" s="65"/>
      <c r="T61" s="50">
        <f t="shared" si="7"/>
        <v>0</v>
      </c>
      <c r="U61" s="52">
        <f t="shared" si="8"/>
        <v>0</v>
      </c>
      <c r="V61" s="51">
        <f t="shared" si="9"/>
        <v>0</v>
      </c>
    </row>
    <row r="62" spans="1:23" ht="19.899999999999999" customHeight="1" x14ac:dyDescent="0.2">
      <c r="A62" s="67" t="s">
        <v>69</v>
      </c>
      <c r="B62" s="50">
        <v>71</v>
      </c>
      <c r="C62" s="51">
        <v>44</v>
      </c>
      <c r="D62" s="50">
        <v>275</v>
      </c>
      <c r="E62" s="51">
        <v>227</v>
      </c>
      <c r="F62" s="50">
        <v>6</v>
      </c>
      <c r="G62" s="51">
        <v>7</v>
      </c>
      <c r="H62" s="50">
        <v>27</v>
      </c>
      <c r="I62" s="51">
        <v>30</v>
      </c>
      <c r="J62" s="50">
        <v>0</v>
      </c>
      <c r="K62" s="51">
        <v>0</v>
      </c>
      <c r="L62" s="50">
        <v>0</v>
      </c>
      <c r="M62" s="51">
        <v>0</v>
      </c>
      <c r="N62" s="50">
        <v>6</v>
      </c>
      <c r="O62" s="51">
        <v>5</v>
      </c>
      <c r="P62" s="50">
        <v>23</v>
      </c>
      <c r="Q62" s="51">
        <v>9</v>
      </c>
      <c r="R62" s="50">
        <v>1</v>
      </c>
      <c r="S62" s="51">
        <v>0</v>
      </c>
      <c r="T62" s="50">
        <v>409</v>
      </c>
      <c r="U62" s="52">
        <v>322</v>
      </c>
      <c r="V62" s="51">
        <v>731</v>
      </c>
    </row>
    <row r="63" spans="1:23" ht="19.899999999999999" customHeight="1" x14ac:dyDescent="0.2">
      <c r="A63" s="67" t="s">
        <v>70</v>
      </c>
      <c r="B63" s="50">
        <v>341</v>
      </c>
      <c r="C63" s="51">
        <v>590</v>
      </c>
      <c r="D63" s="50">
        <v>712</v>
      </c>
      <c r="E63" s="51">
        <v>875</v>
      </c>
      <c r="F63" s="50">
        <v>18</v>
      </c>
      <c r="G63" s="51">
        <v>24</v>
      </c>
      <c r="H63" s="50">
        <v>70</v>
      </c>
      <c r="I63" s="51">
        <v>60</v>
      </c>
      <c r="J63" s="50">
        <v>8</v>
      </c>
      <c r="K63" s="51">
        <v>7</v>
      </c>
      <c r="L63" s="50">
        <v>1</v>
      </c>
      <c r="M63" s="51">
        <v>4</v>
      </c>
      <c r="N63" s="50">
        <v>18</v>
      </c>
      <c r="O63" s="51">
        <v>28</v>
      </c>
      <c r="P63" s="50">
        <v>78</v>
      </c>
      <c r="Q63" s="51">
        <v>23</v>
      </c>
      <c r="R63" s="50">
        <v>38</v>
      </c>
      <c r="S63" s="51">
        <v>38</v>
      </c>
      <c r="T63" s="50">
        <v>1284</v>
      </c>
      <c r="U63" s="52">
        <v>1649</v>
      </c>
      <c r="V63" s="51">
        <v>2933</v>
      </c>
    </row>
    <row r="64" spans="1:23" ht="19.899999999999999" customHeight="1" x14ac:dyDescent="0.2">
      <c r="A64" s="67" t="s">
        <v>71</v>
      </c>
      <c r="B64" s="50">
        <v>103</v>
      </c>
      <c r="C64" s="51">
        <v>70</v>
      </c>
      <c r="D64" s="50">
        <v>317</v>
      </c>
      <c r="E64" s="51">
        <v>259</v>
      </c>
      <c r="F64" s="50">
        <v>3</v>
      </c>
      <c r="G64" s="51">
        <v>1</v>
      </c>
      <c r="H64" s="50">
        <v>28</v>
      </c>
      <c r="I64" s="51">
        <v>21</v>
      </c>
      <c r="J64" s="50">
        <v>1</v>
      </c>
      <c r="K64" s="51">
        <v>4</v>
      </c>
      <c r="L64" s="50">
        <v>1</v>
      </c>
      <c r="M64" s="51">
        <v>1</v>
      </c>
      <c r="N64" s="50">
        <v>29</v>
      </c>
      <c r="O64" s="51">
        <v>13</v>
      </c>
      <c r="P64" s="50">
        <v>0</v>
      </c>
      <c r="Q64" s="51">
        <v>0</v>
      </c>
      <c r="R64" s="50">
        <v>10</v>
      </c>
      <c r="S64" s="51">
        <v>8</v>
      </c>
      <c r="T64" s="50">
        <v>492</v>
      </c>
      <c r="U64" s="52">
        <v>377</v>
      </c>
      <c r="V64" s="51">
        <v>869</v>
      </c>
    </row>
    <row r="65" spans="1:22" ht="19.899999999999999" customHeight="1" x14ac:dyDescent="0.2">
      <c r="A65" s="67" t="s">
        <v>72</v>
      </c>
      <c r="B65" s="50">
        <v>504</v>
      </c>
      <c r="C65" s="51">
        <v>591</v>
      </c>
      <c r="D65" s="50">
        <v>23</v>
      </c>
      <c r="E65" s="51">
        <v>6</v>
      </c>
      <c r="F65" s="50">
        <v>1</v>
      </c>
      <c r="G65" s="51">
        <v>0</v>
      </c>
      <c r="H65" s="50">
        <v>9</v>
      </c>
      <c r="I65" s="51">
        <v>12</v>
      </c>
      <c r="J65" s="50">
        <v>0</v>
      </c>
      <c r="K65" s="51">
        <v>0</v>
      </c>
      <c r="L65" s="50">
        <v>0</v>
      </c>
      <c r="M65" s="51">
        <v>0</v>
      </c>
      <c r="N65" s="50">
        <v>3</v>
      </c>
      <c r="O65" s="51">
        <v>0</v>
      </c>
      <c r="P65" s="50">
        <v>0</v>
      </c>
      <c r="Q65" s="51">
        <v>0</v>
      </c>
      <c r="R65" s="50">
        <v>2</v>
      </c>
      <c r="S65" s="51">
        <v>0</v>
      </c>
      <c r="T65" s="50">
        <v>542</v>
      </c>
      <c r="U65" s="52">
        <v>609</v>
      </c>
      <c r="V65" s="51">
        <v>1151</v>
      </c>
    </row>
    <row r="66" spans="1:22" ht="19.899999999999999" customHeight="1" x14ac:dyDescent="0.2">
      <c r="A66" s="67" t="s">
        <v>73</v>
      </c>
      <c r="B66" s="50">
        <v>382</v>
      </c>
      <c r="C66" s="51">
        <v>531</v>
      </c>
      <c r="D66" s="50">
        <v>5</v>
      </c>
      <c r="E66" s="51">
        <v>14</v>
      </c>
      <c r="F66" s="50">
        <v>0</v>
      </c>
      <c r="G66" s="51">
        <v>0</v>
      </c>
      <c r="H66" s="50">
        <v>43</v>
      </c>
      <c r="I66" s="51">
        <v>59</v>
      </c>
      <c r="J66" s="50">
        <v>3</v>
      </c>
      <c r="K66" s="51">
        <v>0</v>
      </c>
      <c r="L66" s="50">
        <v>0</v>
      </c>
      <c r="M66" s="51">
        <v>0</v>
      </c>
      <c r="N66" s="50">
        <v>11</v>
      </c>
      <c r="O66" s="51">
        <v>22</v>
      </c>
      <c r="P66" s="50">
        <v>79</v>
      </c>
      <c r="Q66" s="51">
        <v>113</v>
      </c>
      <c r="R66" s="50">
        <v>25</v>
      </c>
      <c r="S66" s="51">
        <v>32</v>
      </c>
      <c r="T66" s="50">
        <v>548</v>
      </c>
      <c r="U66" s="52">
        <v>771</v>
      </c>
      <c r="V66" s="51">
        <v>1319</v>
      </c>
    </row>
    <row r="67" spans="1:22" ht="19.899999999999999" customHeight="1" x14ac:dyDescent="0.2">
      <c r="A67" s="67" t="s">
        <v>74</v>
      </c>
      <c r="B67" s="50">
        <v>176</v>
      </c>
      <c r="C67" s="51">
        <v>297</v>
      </c>
      <c r="D67" s="50">
        <v>1594</v>
      </c>
      <c r="E67" s="51">
        <v>3082</v>
      </c>
      <c r="F67" s="50">
        <v>24</v>
      </c>
      <c r="G67" s="51">
        <v>79</v>
      </c>
      <c r="H67" s="50">
        <v>88</v>
      </c>
      <c r="I67" s="51">
        <v>185</v>
      </c>
      <c r="J67" s="50">
        <v>6</v>
      </c>
      <c r="K67" s="51">
        <v>9</v>
      </c>
      <c r="L67" s="50">
        <v>2</v>
      </c>
      <c r="M67" s="51">
        <v>3</v>
      </c>
      <c r="N67" s="50">
        <v>21</v>
      </c>
      <c r="O67" s="51">
        <v>88</v>
      </c>
      <c r="P67" s="50">
        <v>13</v>
      </c>
      <c r="Q67" s="51">
        <v>28</v>
      </c>
      <c r="R67" s="50">
        <v>22</v>
      </c>
      <c r="S67" s="51">
        <v>74</v>
      </c>
      <c r="T67" s="50">
        <v>1946</v>
      </c>
      <c r="U67" s="52">
        <v>3845</v>
      </c>
      <c r="V67" s="51">
        <v>5791</v>
      </c>
    </row>
    <row r="68" spans="1:22" ht="19.899999999999999" customHeight="1" x14ac:dyDescent="0.2">
      <c r="A68" s="67" t="s">
        <v>75</v>
      </c>
      <c r="B68" s="50">
        <v>48</v>
      </c>
      <c r="C68" s="51">
        <v>87</v>
      </c>
      <c r="D68" s="50">
        <v>282</v>
      </c>
      <c r="E68" s="51">
        <v>285</v>
      </c>
      <c r="F68" s="50">
        <v>8</v>
      </c>
      <c r="G68" s="51">
        <v>6</v>
      </c>
      <c r="H68" s="50">
        <v>29</v>
      </c>
      <c r="I68" s="51">
        <v>60</v>
      </c>
      <c r="J68" s="50">
        <v>4</v>
      </c>
      <c r="K68" s="51">
        <v>3</v>
      </c>
      <c r="L68" s="50">
        <v>0</v>
      </c>
      <c r="M68" s="51">
        <v>0</v>
      </c>
      <c r="N68" s="50">
        <v>9</v>
      </c>
      <c r="O68" s="51">
        <v>10</v>
      </c>
      <c r="P68" s="50">
        <v>44</v>
      </c>
      <c r="Q68" s="51">
        <v>49</v>
      </c>
      <c r="R68" s="50">
        <v>26</v>
      </c>
      <c r="S68" s="51">
        <v>27</v>
      </c>
      <c r="T68" s="50">
        <v>450</v>
      </c>
      <c r="U68" s="52">
        <v>527</v>
      </c>
      <c r="V68" s="51">
        <v>977</v>
      </c>
    </row>
    <row r="69" spans="1:22" ht="19.899999999999999" customHeight="1" x14ac:dyDescent="0.2">
      <c r="A69" s="67" t="s">
        <v>76</v>
      </c>
      <c r="B69" s="50">
        <v>287</v>
      </c>
      <c r="C69" s="51">
        <v>382</v>
      </c>
      <c r="D69" s="50">
        <v>24</v>
      </c>
      <c r="E69" s="51">
        <v>34</v>
      </c>
      <c r="F69" s="50">
        <v>1</v>
      </c>
      <c r="G69" s="51">
        <v>0</v>
      </c>
      <c r="H69" s="50">
        <v>3</v>
      </c>
      <c r="I69" s="51">
        <v>1</v>
      </c>
      <c r="J69" s="50">
        <v>0</v>
      </c>
      <c r="K69" s="51">
        <v>0</v>
      </c>
      <c r="L69" s="50">
        <v>0</v>
      </c>
      <c r="M69" s="51">
        <v>0</v>
      </c>
      <c r="N69" s="50">
        <v>0</v>
      </c>
      <c r="O69" s="51">
        <v>0</v>
      </c>
      <c r="P69" s="50">
        <v>14</v>
      </c>
      <c r="Q69" s="51">
        <v>14</v>
      </c>
      <c r="R69" s="50">
        <v>17</v>
      </c>
      <c r="S69" s="51">
        <v>2</v>
      </c>
      <c r="T69" s="50">
        <v>346</v>
      </c>
      <c r="U69" s="52">
        <v>433</v>
      </c>
      <c r="V69" s="51">
        <v>779</v>
      </c>
    </row>
    <row r="70" spans="1:22" ht="19.899999999999999" customHeight="1" x14ac:dyDescent="0.2">
      <c r="A70" s="67" t="s">
        <v>77</v>
      </c>
      <c r="B70" s="50">
        <v>331</v>
      </c>
      <c r="C70" s="51">
        <v>325</v>
      </c>
      <c r="D70" s="50">
        <v>34</v>
      </c>
      <c r="E70" s="51">
        <v>5</v>
      </c>
      <c r="F70" s="50">
        <v>1</v>
      </c>
      <c r="G70" s="51">
        <v>0</v>
      </c>
      <c r="H70" s="50">
        <v>54</v>
      </c>
      <c r="I70" s="51">
        <v>17</v>
      </c>
      <c r="J70" s="50">
        <v>2</v>
      </c>
      <c r="K70" s="51">
        <v>1</v>
      </c>
      <c r="L70" s="50">
        <v>0</v>
      </c>
      <c r="M70" s="51">
        <v>1</v>
      </c>
      <c r="N70" s="50">
        <v>5</v>
      </c>
      <c r="O70" s="51">
        <v>6</v>
      </c>
      <c r="P70" s="50">
        <v>0</v>
      </c>
      <c r="Q70" s="51">
        <v>0</v>
      </c>
      <c r="R70" s="50">
        <v>32</v>
      </c>
      <c r="S70" s="51">
        <v>23</v>
      </c>
      <c r="T70" s="50">
        <v>459</v>
      </c>
      <c r="U70" s="52">
        <v>378</v>
      </c>
      <c r="V70" s="51">
        <v>837</v>
      </c>
    </row>
    <row r="71" spans="1:22" ht="19.899999999999999" customHeight="1" x14ac:dyDescent="0.2">
      <c r="A71" s="67" t="s">
        <v>78</v>
      </c>
      <c r="B71" s="50">
        <v>858</v>
      </c>
      <c r="C71" s="51">
        <v>1653</v>
      </c>
      <c r="D71" s="50">
        <v>18</v>
      </c>
      <c r="E71" s="51">
        <v>42</v>
      </c>
      <c r="F71" s="50">
        <v>14</v>
      </c>
      <c r="G71" s="51">
        <v>14</v>
      </c>
      <c r="H71" s="50">
        <v>7</v>
      </c>
      <c r="I71" s="51">
        <v>8</v>
      </c>
      <c r="J71" s="50">
        <v>2</v>
      </c>
      <c r="K71" s="51">
        <v>6</v>
      </c>
      <c r="L71" s="50">
        <v>0</v>
      </c>
      <c r="M71" s="51">
        <v>1</v>
      </c>
      <c r="N71" s="50">
        <v>32</v>
      </c>
      <c r="O71" s="51">
        <v>59</v>
      </c>
      <c r="P71" s="50">
        <v>0</v>
      </c>
      <c r="Q71" s="51">
        <v>0</v>
      </c>
      <c r="R71" s="50">
        <v>32</v>
      </c>
      <c r="S71" s="51">
        <v>100</v>
      </c>
      <c r="T71" s="50">
        <v>963</v>
      </c>
      <c r="U71" s="52">
        <v>1883</v>
      </c>
      <c r="V71" s="51">
        <v>2846</v>
      </c>
    </row>
    <row r="72" spans="1:22" ht="19.899999999999999" customHeight="1" x14ac:dyDescent="0.2">
      <c r="A72" s="68" t="s">
        <v>79</v>
      </c>
      <c r="B72" s="56">
        <v>92</v>
      </c>
      <c r="C72" s="57">
        <v>161</v>
      </c>
      <c r="D72" s="56">
        <v>326</v>
      </c>
      <c r="E72" s="57">
        <v>537</v>
      </c>
      <c r="F72" s="56">
        <v>7</v>
      </c>
      <c r="G72" s="57">
        <v>15</v>
      </c>
      <c r="H72" s="56">
        <v>22</v>
      </c>
      <c r="I72" s="57">
        <v>25</v>
      </c>
      <c r="J72" s="56">
        <v>7</v>
      </c>
      <c r="K72" s="57">
        <v>18</v>
      </c>
      <c r="L72" s="56">
        <v>0</v>
      </c>
      <c r="M72" s="57">
        <v>2</v>
      </c>
      <c r="N72" s="56">
        <v>26</v>
      </c>
      <c r="O72" s="57">
        <v>71</v>
      </c>
      <c r="P72" s="56">
        <v>30</v>
      </c>
      <c r="Q72" s="57">
        <v>7</v>
      </c>
      <c r="R72" s="56">
        <v>238</v>
      </c>
      <c r="S72" s="57">
        <v>327</v>
      </c>
      <c r="T72" s="56">
        <v>748</v>
      </c>
      <c r="U72" s="58">
        <v>1163</v>
      </c>
      <c r="V72" s="57">
        <v>1911</v>
      </c>
    </row>
    <row r="73" spans="1:22" ht="16.899999999999999" customHeight="1" x14ac:dyDescent="0.2">
      <c r="A73" s="1"/>
      <c r="B73" s="5"/>
      <c r="C73" s="5"/>
      <c r="D73" s="5"/>
      <c r="E73" s="5"/>
      <c r="F73" s="5"/>
      <c r="G73" s="6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ht="16.899999999999999" customHeight="1" x14ac:dyDescent="0.2">
      <c r="A74" s="3" t="s">
        <v>82</v>
      </c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</row>
    <row r="75" spans="1:22" ht="16.899999999999999" customHeight="1" x14ac:dyDescent="0.2">
      <c r="A75" s="15" t="s">
        <v>27</v>
      </c>
    </row>
  </sheetData>
  <mergeCells count="18">
    <mergeCell ref="A1:V1"/>
    <mergeCell ref="A2:V2"/>
    <mergeCell ref="A3:V3"/>
    <mergeCell ref="A4:V4"/>
    <mergeCell ref="N6:O6"/>
    <mergeCell ref="L6:M6"/>
    <mergeCell ref="B7:C7"/>
    <mergeCell ref="B6:C6"/>
    <mergeCell ref="L7:M7"/>
    <mergeCell ref="R7:S7"/>
    <mergeCell ref="T7:V7"/>
    <mergeCell ref="D7:E7"/>
    <mergeCell ref="F7:G7"/>
    <mergeCell ref="H7:I7"/>
    <mergeCell ref="J7:K7"/>
    <mergeCell ref="N7:O7"/>
    <mergeCell ref="D6:E6"/>
    <mergeCell ref="F6:G6"/>
  </mergeCells>
  <phoneticPr fontId="7" type="noConversion"/>
  <conditionalFormatting sqref="B21:V33 B36:V36 H42:I58 J42:S59 B42:G59 B39:S40 V39:V40 V42:V59 B37:S37 V37 T37:U59 B63:V72">
    <cfRule type="expression" priority="8">
      <formula>MOD(ROW(),2)=0</formula>
    </cfRule>
  </conditionalFormatting>
  <conditionalFormatting sqref="B21:V33 A36:V36 H42:I58 J42:S59 A42:G59 A39:S40 V39:V40 V42:V59 A37:S37 V37 T37:U59 A62:V72">
    <cfRule type="expression" dxfId="4" priority="7">
      <formula>MOD(ROW(),2)=0</formula>
    </cfRule>
  </conditionalFormatting>
  <conditionalFormatting sqref="B20:V33">
    <cfRule type="expression" dxfId="3" priority="6">
      <formula>MOD(ROW(),2)=0</formula>
    </cfRule>
  </conditionalFormatting>
  <conditionalFormatting sqref="A20:V33">
    <cfRule type="expression" dxfId="2" priority="5">
      <formula>MOD(ROW(),2)=0</formula>
    </cfRule>
  </conditionalFormatting>
  <conditionalFormatting sqref="B41:S41 V41">
    <cfRule type="expression" priority="4">
      <formula>MOD(ROW(),2)=0</formula>
    </cfRule>
  </conditionalFormatting>
  <conditionalFormatting sqref="A41:S41 V41">
    <cfRule type="expression" dxfId="1" priority="3">
      <formula>MOD(ROW(),2)=0</formula>
    </cfRule>
  </conditionalFormatting>
  <conditionalFormatting sqref="B38:S38 V38">
    <cfRule type="expression" priority="2">
      <formula>MOD(ROW(),2)=0</formula>
    </cfRule>
  </conditionalFormatting>
  <conditionalFormatting sqref="A38:S38 V38">
    <cfRule type="expression" dxfId="0" priority="1">
      <formula>MOD(ROW(),2)=0</formula>
    </cfRule>
  </conditionalFormatting>
  <pageMargins left="0.7" right="0.7" top="1" bottom="1" header="0.3" footer="0.3"/>
  <pageSetup scale="51" fitToHeight="0" orientation="landscape" r:id="rId1"/>
  <headerFooter alignWithMargins="0"/>
  <rowBreaks count="1" manualBreakCount="1">
    <brk id="45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Natalie.Williams</dc:creator>
  <cp:lastModifiedBy>Sherri nichols</cp:lastModifiedBy>
  <cp:lastPrinted>2024-08-09T14:12:22Z</cp:lastPrinted>
  <dcterms:created xsi:type="dcterms:W3CDTF">2008-06-09T14:03:51Z</dcterms:created>
  <dcterms:modified xsi:type="dcterms:W3CDTF">2024-08-09T14:12:42Z</dcterms:modified>
</cp:coreProperties>
</file>